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9440" windowHeight="12270" activeTab="3"/>
  </bookViews>
  <sheets>
    <sheet name="PL1" sheetId="1" r:id="rId1"/>
    <sheet name="PL2" sheetId="2" r:id="rId2"/>
    <sheet name="PL3" sheetId="3" r:id="rId3"/>
    <sheet name="PL4" sheetId="4" r:id="rId4"/>
    <sheet name="Chinh sach ho tro" sheetId="5" state="hidden" r:id="rId5"/>
    <sheet name="ĐKy KH dau tu ha tang" sheetId="6" state="hidden" r:id="rId6"/>
  </sheets>
  <definedNames>
    <definedName name="_xlnm.Print_Area" localSheetId="0">'PL1'!$A$1:$J$246</definedName>
    <definedName name="_xlnm.Print_Titles" localSheetId="5">'ĐKy KH dau tu ha tang'!$3:$6</definedName>
  </definedNames>
  <calcPr fullCalcOnLoad="1"/>
</workbook>
</file>

<file path=xl/sharedStrings.xml><?xml version="1.0" encoding="utf-8"?>
<sst xmlns="http://schemas.openxmlformats.org/spreadsheetml/2006/main" count="860" uniqueCount="606">
  <si>
    <t>STT</t>
  </si>
  <si>
    <t>Nội dung</t>
  </si>
  <si>
    <t>Ước TH 2020</t>
  </si>
  <si>
    <t>Ước TH       2016-2020</t>
  </si>
  <si>
    <t>I</t>
  </si>
  <si>
    <t>Kinh tế ngành</t>
  </si>
  <si>
    <t>Chính sách hỗ trợ phát triển du lịch cộng đồng tỉnh Thừa Thiên Huế đến năm 2025 (Nghị quyết 05/2019/NQ-HĐND)</t>
  </si>
  <si>
    <t>Chính sách khuyến khích phát triển sản xuất nông nghiệp thực hiện Tái cơ cấu ngành nông nghiệp tỉnh Thừa Thiên Huế giai đoạn 2021-2025</t>
  </si>
  <si>
    <t>ĐVT: Triệu đồng</t>
  </si>
  <si>
    <t>KH 2016-2020</t>
  </si>
  <si>
    <t>Ghi chú</t>
  </si>
  <si>
    <t>Tổng số</t>
  </si>
  <si>
    <t>Vốn ĐTPT</t>
  </si>
  <si>
    <t>NS tỉnh</t>
  </si>
  <si>
    <t>Vốn SN</t>
  </si>
  <si>
    <t>NS huyện, xã, lồng ghép các nguồn vốn khác</t>
  </si>
  <si>
    <t>NS tỉnh hỗ trợ</t>
  </si>
  <si>
    <t xml:space="preserve">Vốn ĐTPT đã đưa vào KH đầu tư công trung hạn </t>
  </si>
  <si>
    <t>GĐ 2016-2020 thực hiện theo NQ 01/2016/NQ-HĐND.
GĐ 2021-2025 sẽ thực hiện theo NQ mới sở NNPTNT đang xây dựng</t>
  </si>
  <si>
    <t>Văn hóa, xã hội</t>
  </si>
  <si>
    <t>II</t>
  </si>
  <si>
    <t xml:space="preserve">Chính sách hỗ trợ bảo vệ và phát huy giá trị nhà vườn Huế đặc trưng giai đoạn năm 2015 - 2020 </t>
  </si>
  <si>
    <t xml:space="preserve">Năm 2020, kết thúc chính sách. Hiện đang tổng hợp báo cáo đánh giá, xây dựng chính sách theo hướng mới trên cơ sở đề xuất của các địa phương (giảm kinh phí trùng tu; tập trung hỗ trợ phát triển dịch vụ tại các nhà cổ đã được trùng tu)  </t>
  </si>
  <si>
    <t>Chính sách hỗ trợ bảo tồn và phát huy giá trị phố cổ Bao Vinh</t>
  </si>
  <si>
    <t xml:space="preserve">Chính sách hỗ trợ phát triển bảo tàng ngoài công lập </t>
  </si>
  <si>
    <t>Chính sách hỗ trợ đầu tư bảo quản, tu bổ, phục hồi các di tích nằm ngoài Quần thể di tích Cố đô Huế đến năm 2030</t>
  </si>
  <si>
    <t>Hỗ trợ trùng tu 14 nhà cổ 15 tỷ đồng (nguồn sự nghiệp) + chỉnh trang hạ tầng của phố cổ 35 tỷ đồng (nguồn đầu tư công)</t>
  </si>
  <si>
    <t xml:space="preserve">Hỗ trợ tiền thuê đất, thuê cơ sở vật chất, hỗ trợ hoạt động trưng bày triển lãm, hỗ trợ sản phẩm lưu niệm đặc trưng của bảo tàng… (nguồn vốn sự nghiệp) </t>
  </si>
  <si>
    <t xml:space="preserve"> - Nguồn vốn đầu tư công: 53 tỷ đồng
 - Nguồn vốn sự nghiệp: 7 tỷ đồng
(Lưu ý chưa tính nhu cầu vốn Trung ương: 11 tỷ đồng)</t>
  </si>
  <si>
    <t>Chính sách hỗ trợ doanh nghiệp đổi mới công nghệ, chuyển giao công nghệ và phát triển tài sản trí tuệ giai đoạn 2020-2030</t>
  </si>
  <si>
    <t>Chính sách hỗ trợ người có công cách mạng về nhà ở theo Quyết định 22 của TTCP</t>
  </si>
  <si>
    <t>TỔNG CỘNG</t>
  </si>
  <si>
    <t>Nguồn kinh phí sự nghiệp khoa học công nghệ</t>
  </si>
  <si>
    <t>Nguồn vốn sự nghiệp</t>
  </si>
  <si>
    <t>Doanh nghiệp nhỏ và vừa</t>
  </si>
  <si>
    <t>III</t>
  </si>
  <si>
    <t xml:space="preserve">Doanh nghiệp </t>
  </si>
  <si>
    <t>KH Giai đoạn 2021-2025</t>
  </si>
  <si>
    <t>Hỗ trợ mặt bằng sản xuất, kinh doanh tại các KCN, CCN</t>
  </si>
  <si>
    <t>Hỗ trợ nguồn nhân lực</t>
  </si>
  <si>
    <t>Hỗ trợ tham gia hội chợ, triển lãm</t>
  </si>
  <si>
    <t>Hỗ trợ các phiên chợ hàng Việt</t>
  </si>
  <si>
    <t>Hỗ trợ kết nối tiêu thụ, phát triển thị trường</t>
  </si>
  <si>
    <t>Hỗ trợ văn phòng làm việc đối với doanh nghiệp nhỏ và vừa khởi nghiệp sáng tạo</t>
  </si>
  <si>
    <t>Hỗ trợ đào tạo, huấn luyện khởi nghiệp</t>
  </si>
  <si>
    <t>Hỗ trợ hộ kinh doanh chuyển đổi lên doanh nghiệp</t>
  </si>
  <si>
    <t>Năm 2021</t>
  </si>
  <si>
    <t>Năm 2022</t>
  </si>
  <si>
    <t>Năm 2023</t>
  </si>
  <si>
    <t>Năm 2024</t>
  </si>
  <si>
    <t>Năm 2025</t>
  </si>
  <si>
    <t>Hỗ trợ sở hữu trí tuệ, đổi mới công nghệ</t>
  </si>
  <si>
    <t>Hỗ trợ tài chính, tín dụng cho khởi nghiệp đổi mới sáng tạo; hỗ trợ giải thưởng</t>
  </si>
  <si>
    <t>Dự kiến đưa ra khỏi QĐ 39</t>
  </si>
  <si>
    <t>Doanh nghiệp thành lập mới</t>
  </si>
  <si>
    <t>Số doanh nghiệp dự kiến thành lập mới</t>
  </si>
  <si>
    <t>Hỗ trợ sử dụng  chữ ký số công cộng</t>
  </si>
  <si>
    <t>Hỗ trợ chi phí hóa đơn điện tử</t>
  </si>
  <si>
    <t>3.1.1</t>
  </si>
  <si>
    <t>3.1.2</t>
  </si>
  <si>
    <t>3.1.3</t>
  </si>
  <si>
    <t>3.1.4</t>
  </si>
  <si>
    <t>3.1.5</t>
  </si>
  <si>
    <t>3.1.6</t>
  </si>
  <si>
    <t>3.1.7</t>
  </si>
  <si>
    <t>3.1.8</t>
  </si>
  <si>
    <t>3.1.9</t>
  </si>
  <si>
    <t>3.1.10</t>
  </si>
  <si>
    <t>3.2.1</t>
  </si>
  <si>
    <t>3.2.2</t>
  </si>
  <si>
    <t>Hỗ trợ chi phí thuê kế toán cho các Hộ kinh doanh chuyển đổi lên doanh nghiệp trong 02 năm đầu</t>
  </si>
  <si>
    <t xml:space="preserve"> - Số hộ chuyển đổi dự kiến</t>
  </si>
  <si>
    <t xml:space="preserve"> - Số hộ được hỗ trợ</t>
  </si>
  <si>
    <t>Hỗ trợ lãi suất vay vốn ban đầu</t>
  </si>
  <si>
    <t xml:space="preserve"> - Số DN dự kiến đảm bảo đủ điều kiện hỗ trợ trong năm</t>
  </si>
  <si>
    <t xml:space="preserve"> - Số DN được hỗ trợ tính cho cả 03 năm</t>
  </si>
  <si>
    <t>3.2.3</t>
  </si>
  <si>
    <t>3.2.4</t>
  </si>
  <si>
    <t>Hỗ trợ 1,5 triệu đồng/DN thành lập mới</t>
  </si>
  <si>
    <t>Hỗ trợ 1 triệu đồng/hộ/tháng * 2 năm</t>
  </si>
  <si>
    <t>Mỗi DN được hỗ trợ 2 năm</t>
  </si>
  <si>
    <t>Hỗ trợ 10 triệu đồng/DN/năm * 3 năm</t>
  </si>
  <si>
    <t xml:space="preserve">Dự kiến khoảng 20% DN thành lập mới có phương án sản xuất sản phẩm được hỗ trợ. </t>
  </si>
  <si>
    <t>Mỗi DN được hỗ trợ 3 năm</t>
  </si>
  <si>
    <t>Số TT</t>
  </si>
  <si>
    <t>Danh mục dự án</t>
  </si>
  <si>
    <t>Năng lực
thiết kế</t>
  </si>
  <si>
    <t xml:space="preserve">Th. gian
KC-HT </t>
  </si>
  <si>
    <t>Quyết định đầu tư</t>
  </si>
  <si>
    <t>Luỹ kế vốn đã bố trí từ khởi công đến hết năm 2020</t>
  </si>
  <si>
    <t>Dự kiến kế hoạch
5 năm 2021-2025</t>
  </si>
  <si>
    <t>Số quyết định, ngày/tháng/năm</t>
  </si>
  <si>
    <t>trong đó:</t>
  </si>
  <si>
    <t xml:space="preserve">Tổng </t>
  </si>
  <si>
    <t>NS địa phương</t>
  </si>
  <si>
    <t>Huy động hợp pháp khác (XHH)</t>
  </si>
  <si>
    <t>Dự án khởi công mới giai đoạn 2021-2025</t>
  </si>
  <si>
    <t>Hạ tầng điểm du lịch cộng đồng Lương Quán - Nguyệt Biều</t>
  </si>
  <si>
    <t>Nâng cấp 5 km tại điểm du lịch; nhà điều hành</t>
  </si>
  <si>
    <t>2021-2025</t>
  </si>
  <si>
    <t>Hạ tầng các điểm du lịch cộng đồng huyện Phú Vang</t>
  </si>
  <si>
    <t>Bãi đỗ xe du lịch Phú An, đường nối từ nhà chờ du lịch xã Phú An đến đường Phú Mỹ - Thuận An; nhà vệ sinh công cộng xã Phú Thuận</t>
  </si>
  <si>
    <t>Hạ tầng các điểm du lịch cộng đồng huyện Quảng Điền</t>
  </si>
  <si>
    <t xml:space="preserve"> 3 bãi đỗ xe ở Quảng Lợi, Quảng Ngạn, Quảng Thành (2.900 m2), 3 nhà tiếp đón, nâng cấp các tuyến đường nội bộ, 2 nhà vệ sinh</t>
  </si>
  <si>
    <t>2021-2023</t>
  </si>
  <si>
    <t>Hạ tầng các điểm du lịch cộng đồng huyện Phú Lộc</t>
  </si>
  <si>
    <t xml:space="preserve"> hạ tầng giao thông, nhà vệ sinh, bãi đỗ xe, nhà tiếp đón, bến thuyền tại 4 điểm du lịch cộng đồng thác Nhị Hồ, Suối Tiên, Bàu Ghè và Suối Mơ</t>
  </si>
  <si>
    <t>Hạ tầng các điểm du lịch cộng đồng huyện Nam Đông</t>
  </si>
  <si>
    <t xml:space="preserve"> hạ tầng giao thông, nhà vệ sinh, bãi đỗ xe, nhà tiếp đón, bến thuyền tại các điểm du lịch cộng đồng  thôn Dỗi, Thủy điện Thượng Lộ,  xã Thượng Long, </t>
  </si>
  <si>
    <t>Hạ tầng các điểm du lịch cộng đồng Thị xã Hương Trà</t>
  </si>
  <si>
    <t xml:space="preserve"> hạ tầng giao thông, nhà vệ sinh, bãi đỗ xe tại các điểm du lịch cộng đồng  Khe Đầy, Hương Thọ, Hải Dương, phố cổ Bao Vinh</t>
  </si>
  <si>
    <t>Hạ tầng các điểm du lịch cộng đồng Thị xã Hương Thủy</t>
  </si>
  <si>
    <t xml:space="preserve"> hạ tầng giao thông, bãi đỗ xe tại các điểm du lịch cộng đồng  thác Đá Dầm, di tích lịch sử Lùm Chánh Đông (Thủy Châu)</t>
  </si>
  <si>
    <t>Hạ tầng các điểm du lịch cộng đồng huyện A Lưới</t>
  </si>
  <si>
    <t xml:space="preserve"> hạ tầng giao thông, bãi đỗ xe, nhà tiếp đón tại các điểm du lịch cộng đồng  Pâr Le, nhà đón tiếp Hương Danh</t>
  </si>
  <si>
    <t>Hạ tầng các điểm du lịch cộng đồng huyện Phong Điền</t>
  </si>
  <si>
    <t xml:space="preserve"> hạ tầng giao thông, nhà vệ sinh, bãi đỗ xe, nhà tiếp đón, tại 3 điểm du lịch cộng đồng A Đon, Hầm Heo và Khe Me (xã Phong Mỹ)</t>
  </si>
  <si>
    <t>Hạ tầng các điểm du lịch cộng đồng theo NQ 05/2019/NQ-HĐND</t>
  </si>
  <si>
    <t>HTKT các cụm công nghiệp</t>
  </si>
  <si>
    <t>Dự án đường trục chính và hệ thống thoát nước kèm theo của CCN A Co, A Lưới</t>
  </si>
  <si>
    <t>xây dựng mới 04 tuyến có tổng chiều dài 1830m và hệ thống thoát nước</t>
  </si>
  <si>
    <t>Dự án nhà máy xử lý nước thải CCN Thủy Phương gđ 1, Hương Thủy</t>
  </si>
  <si>
    <t>1.500m3/ ngày đêm</t>
  </si>
  <si>
    <t>Có thể nâng công suất xử lý lên theo từng giai đoạn. T.đó giai đoạn 1 xử lý 1500 m3/ngày đêm</t>
  </si>
  <si>
    <t>Đường trục chính CCN Hương Phú, Nam Đông</t>
  </si>
  <si>
    <t>Dài 0,66km; nền đường 16,0m, mặt đường 11,0m và hệ thống thoát nước</t>
  </si>
  <si>
    <t>Ưu tiên 1</t>
  </si>
  <si>
    <t>Đường trục chính CCN Hương Hòa, Nam Đông</t>
  </si>
  <si>
    <t>Dài 0,53km; nền đường 13,5m, mặt đường 7,5m và hệ thống thoát nước</t>
  </si>
  <si>
    <t>Ưu tiên 2</t>
  </si>
  <si>
    <t>Hệ thống xử lý nước thải CCN Tứ Hạ, Hương Trà</t>
  </si>
  <si>
    <t>Công suất 1.500 m3/ngày đêm</t>
  </si>
  <si>
    <t>Đường quy hoạch số 4 - CCN Tứ Hạ, Hương Trà</t>
  </si>
  <si>
    <t>Chiều dài tuyến 380m. Mặt cắt ngang (4,5+7,5+4,5)=16,5m; kết cấu mặt đường bê tông nhựa. Hệ thống thoát nước dọc.</t>
  </si>
  <si>
    <t>Đường quy hoạch số 8 - CCN Tứ Hạ, Hương Trà</t>
  </si>
  <si>
    <t>Chiều dài tuyến 349m. Mặt cắt ngang (4,5+7,5+4,5)=16,5m; kết cấu mặt đường bê tông nhựa. Hệ thống thoát nước dọc.</t>
  </si>
  <si>
    <t>Đường quy hoạch số 6 - CCN Tứ Hạ (giai đoạn 1), Hương Trà</t>
  </si>
  <si>
    <t>Chiều dài tuyến khoảng 1,0 km. Mặt cắt ngang theo quy hoạch (4,5+10,5+6+10,5+4,5)=36m. Mặt cắt ngang xin đầu tư giai đoạn này là (4,5+10,5+4,5)m=19,5m. Kết cấu mặt đường bê tông nhựa. Hệ thống thoát nước dọc.</t>
  </si>
  <si>
    <t>Hệ thống phòng cháy, chữa cháy - CCN Tứ Hạ (gđoạn 1)</t>
  </si>
  <si>
    <t>Hạ tầng kỹ thuật dự kiến khu quy hoạch công nghiệp Bình Thành, Hương Trà</t>
  </si>
  <si>
    <t xml:space="preserve"> Đường giao thông trục chính và hệ thống thoát nước mặt</t>
  </si>
  <si>
    <t>Hệ thống thu gom, xử lý nước thải CCN An Hòa (gđoạn 1)</t>
  </si>
  <si>
    <t>400m3/ngđ</t>
  </si>
  <si>
    <t>Đầu tư hoàn thiện HTKT CCN An Hòa</t>
  </si>
  <si>
    <t>14ha</t>
  </si>
  <si>
    <t>Hệ thống hạ tầng giao thông trục chính CCN Vinh Hưng, Phú Lộc</t>
  </si>
  <si>
    <t>Quy mô mặt cắt ngang là 19,5 m (trong đó: mặt đường rộng 11,5 m, vỉa hè mỗi bên rộng 4,0x2 m), tổng chiều dài là 565,0 m, đấu nối với Quốc lộ 49B tại Km80+940 phải tuyến</t>
  </si>
  <si>
    <t>2021-2022</t>
  </si>
  <si>
    <t>không được hỗ trợ từ ngân sách tỉnh theo đề xuất của sở KHĐT</t>
  </si>
  <si>
    <t>Hệ thống hạ tầng giao thông nội bộ CCN Vinh Hưng, Phú Lộc</t>
  </si>
  <si>
    <t>Quy mô mặt cắt ngang là 13,5 m (trong đó: mặt đường rộng 7,5 m, vỉa hè mỗi bên rộng 3,0x2 m), tổng chiều dài là 1.660,0 m, đấu nối với Đường giao thông trục chính</t>
  </si>
  <si>
    <t>2023-2024</t>
  </si>
  <si>
    <t>Hệ thống thoát nước kèm theo đường giao thông của CCN Vinh Hưng, Phú Lộc</t>
  </si>
  <si>
    <t>Hệ thống thoát nước bằng ống cống tròn bê tông cốt thép để đảm bảo thoát nước</t>
  </si>
  <si>
    <t>2025</t>
  </si>
  <si>
    <t>ĐĂNG KÝ KẾ HOẠCH ĐẦU TƯ HẠ TẦNG</t>
  </si>
  <si>
    <t>CHÍNH SÁCH HỖ TRỢ PHÁT TRIỂN KINH TẾ - XÃ HỘI GIAI ĐOẠN 2021 - 2025</t>
  </si>
  <si>
    <t>Tổng mức đầu tư</t>
  </si>
  <si>
    <t>TỔNG SỐ</t>
  </si>
  <si>
    <t>……………</t>
  </si>
  <si>
    <t>Phụ lục 1</t>
  </si>
  <si>
    <t>Trường ………….</t>
  </si>
  <si>
    <t>Diện tích xây dựng (m2)</t>
  </si>
  <si>
    <t>Số bệ xí</t>
  </si>
  <si>
    <t>Số bệ tiểu</t>
  </si>
  <si>
    <t>(1)</t>
  </si>
  <si>
    <t>(2)</t>
  </si>
  <si>
    <t>(3)</t>
  </si>
  <si>
    <t>(4)</t>
  </si>
  <si>
    <t>(5)</t>
  </si>
  <si>
    <t>(6)</t>
  </si>
  <si>
    <t>(7)</t>
  </si>
  <si>
    <t>(8)</t>
  </si>
  <si>
    <t>(9)</t>
  </si>
  <si>
    <t>(10)</t>
  </si>
  <si>
    <t>(11)</t>
  </si>
  <si>
    <t>(12)</t>
  </si>
  <si>
    <t>(13)</t>
  </si>
  <si>
    <t>(14)</t>
  </si>
  <si>
    <t>(15)</t>
  </si>
  <si>
    <t>Phụ lục 2</t>
  </si>
  <si>
    <t>Số chậu rửa tay</t>
  </si>
  <si>
    <t>Tên dự án</t>
  </si>
  <si>
    <t>Tình hình thực hiện Quy hoạch xây dựng, đầu tư phát triển giáo dục phổ thông</t>
  </si>
  <si>
    <t>Địa điểm</t>
  </si>
  <si>
    <t>Quy hoạch xây dựng thực hiện</t>
  </si>
  <si>
    <t>QĐ phê duyệt quy hoạch</t>
  </si>
  <si>
    <t>Bậc học MN</t>
  </si>
  <si>
    <t>Bậc học Tiểu học</t>
  </si>
  <si>
    <t>Bậc học THCS</t>
  </si>
  <si>
    <t>Bậc học THPT</t>
  </si>
  <si>
    <t>Quy mô diện tích đất</t>
  </si>
  <si>
    <t>Tình hình đầu tư cơ sở vật chất</t>
  </si>
  <si>
    <t>Nguồn vốn đầu tư</t>
  </si>
  <si>
    <t>Ngân sách Nhà nước và các nguồn tài trợ</t>
  </si>
  <si>
    <t>Nguồn đầu tư xã hội hoá từ doanh nghiệp, các tổ chức khác</t>
  </si>
  <si>
    <t>Hình thức quản lý khai thác sử dụng</t>
  </si>
  <si>
    <t>Công lập</t>
  </si>
  <si>
    <t>Ngoài công lập</t>
  </si>
  <si>
    <t>Tình hình thực hiện Quy hoạch xây dựng, đầu tư phát triển y tế</t>
  </si>
  <si>
    <t>Tình hình thực hiện Quy hoạch xây dựng, đầu tư phát triển nhà vệ sinh công cộng</t>
  </si>
  <si>
    <r>
      <t xml:space="preserve">Quy mô </t>
    </r>
    <r>
      <rPr>
        <i/>
        <sz val="12"/>
        <rFont val="Times New Roman"/>
        <family val="1"/>
      </rPr>
      <t>(số lớp, số giường bệnh, bệ xí, bệ tiểu…)</t>
    </r>
  </si>
  <si>
    <t>TÌNH HÌNH QUY HOẠCH VÀ ĐẦU TƯ CƠ SỞ VẬT CHẤT CÁC THIẾT CHẾ GIÁO DỤC PHỔ THÔNG , Y TẾ, VỆ SINH CÔNG CỘNG TRÊN ĐỊA BÀN TỈNH</t>
  </si>
  <si>
    <t>ĐÁNH GIÁ TÌNH HÌNH THỰC HIỆN CHƯƠNG TRÌNH NHÀ VỆ SINH TRƯỜNG HỌC TRONG CÁC CƠ SỞ GIÁO DỤC CÔNG LẬP</t>
  </si>
  <si>
    <t>Quy mô nhà vệ sinh đã được đầu tư</t>
  </si>
  <si>
    <t>Nhu cầu đầu tư bổ sung nhà vệ sinh đã được đầu tư</t>
  </si>
  <si>
    <t>Tình hình quản lý, khai thác, sử dụng</t>
  </si>
  <si>
    <t>Phục vụ  cho phạm vi nhà trường</t>
  </si>
  <si>
    <t>Phục vụ  cho phạm vi công cộng, cộng đồng</t>
  </si>
  <si>
    <t>Dự kiến tổng mức đầu tư (Tr. đồng)</t>
  </si>
  <si>
    <t>Phụ lục 3</t>
  </si>
  <si>
    <t>Phục vụ  cho phạm vi của đơn vị</t>
  </si>
  <si>
    <t>Phụ lục 4</t>
  </si>
  <si>
    <t>ĐÁNH GIÁ TÌNH HÌNH ĐẦU TƯ, QUẢN LÝ SỬ DỤNG NHÀ VỆ SINH TRONG CÁC CƠ SỞ Y TẾ CÔNG LẬP</t>
  </si>
  <si>
    <t>Kinh phí đầu tư dự kiến</t>
  </si>
  <si>
    <t>Ngân sách Nhà nước và các nguồn huy động hợp pháp khác</t>
  </si>
  <si>
    <t>Nguồn vốn của doanh nghiệp và các tổ chức kinh tế</t>
  </si>
  <si>
    <t>Quy mô</t>
  </si>
  <si>
    <t>Hình thức khác</t>
  </si>
  <si>
    <t>Các dự án nhà vệ sinh công cộng đã được đầu tư</t>
  </si>
  <si>
    <t>ĐÁNH GIÁ TÌNH HÌNH ĐẦU TƯ NHÀ VỆ SINH CÔNG CỘNG TẠI CÁC KHU ĐÔ THỊ, KHU DU LỊCH</t>
  </si>
  <si>
    <t>2231/QĐ-UBND ngày 29/10/2013 của UBND tỉnh</t>
  </si>
  <si>
    <t>Nhà vệ sinh công cộng thường được quy hoạch, đầu tư xây dựng trong các khu công viên</t>
  </si>
  <si>
    <t>Tröôøng cao ñaúng ngheà N.Tri Phöông</t>
  </si>
  <si>
    <t>x</t>
  </si>
  <si>
    <t>Trụ sở chính - 182 Phan Chu Trinh</t>
  </si>
  <si>
    <t>Cơ sở dạy nghề Phú Hậu -đường Đoàn Nguyên Tuấn KQH Bãi Dâu, Phú Hậu</t>
  </si>
  <si>
    <t>Cơ sở dạy nghề - 483 Chi Lăng</t>
  </si>
  <si>
    <t>Trung tâm Giáo dục nghề nghiệp - Giáo dục thường xuyên</t>
  </si>
  <si>
    <t>Trường mầm non Hoa Mai</t>
  </si>
  <si>
    <t>46 Đống Đa</t>
  </si>
  <si>
    <t>Trường Mầm Non 1</t>
  </si>
  <si>
    <t>17 Đống Đa</t>
  </si>
  <si>
    <t>Trường Mầm Non 2</t>
  </si>
  <si>
    <t>Văn phòng, cơ sở 01 - 41 Đinh Tiên Hoàng</t>
  </si>
  <si>
    <t>Cơ sở 2 - 30 Nguyễn Biểu</t>
  </si>
  <si>
    <t>Trường mầm non An Cựu</t>
  </si>
  <si>
    <t>Văn phòng - Cơ sở 01 - 59 Ngự Bình</t>
  </si>
  <si>
    <t>Cơ sở 2 - Kiệt 12 Nguyễn Khoa Chiêm</t>
  </si>
  <si>
    <t>Trường mầm non An Đông</t>
  </si>
  <si>
    <t>Văn phòng - Cơ sở 01-14 Trần Thanh Mại</t>
  </si>
  <si>
    <t>Cơ sở 2 - 30 Lê Quang Đạo</t>
  </si>
  <si>
    <t>Trường mầm non An Hòa</t>
  </si>
  <si>
    <t>Văn phòng - Cơ sở 1 - 57 Đặng Tất</t>
  </si>
  <si>
    <t>Cơ sở 2 - Triều Tây</t>
  </si>
  <si>
    <t>Trường mầm non An Tây</t>
  </si>
  <si>
    <t>Văn phòng - Cơ sở 1- Tổ 6 - KV3</t>
  </si>
  <si>
    <t>CS 2 KV4 AN Tây</t>
  </si>
  <si>
    <t>Trường mầm non Hương Long</t>
  </si>
  <si>
    <t>Văn phòng - Cơ sở 1-240/126 Lý Nam Đế</t>
  </si>
  <si>
    <t>Cơ sở 2 - 04 Bà Nguyễn Đình Chi</t>
  </si>
  <si>
    <t>Trường mầm non Hương Sơ</t>
  </si>
  <si>
    <t xml:space="preserve"> cơ sở 1 - Tản Đà</t>
  </si>
  <si>
    <t>Cơ sở 2 - Tổ 1</t>
  </si>
  <si>
    <t>Cơ sở 3 - 142 Nguyễn Văn Linh</t>
  </si>
  <si>
    <t>Trường mầm non Kim Long</t>
  </si>
  <si>
    <t>15 Phạm Thị Liên</t>
  </si>
  <si>
    <t>Trường mầm non Vạn Xuân</t>
  </si>
  <si>
    <t>Khu định cư Kim Long</t>
  </si>
  <si>
    <t>Trường mầm non Phú Bình</t>
  </si>
  <si>
    <t>372 Tăng Bạt Hổ</t>
  </si>
  <si>
    <t>Trường mầm non Phú Cát</t>
  </si>
  <si>
    <t>150 Chi Lăng</t>
  </si>
  <si>
    <t>Trường mầm non Phú Hiệp</t>
  </si>
  <si>
    <t>Cơ sở 1 -  117 Nguyễn Chí Thanh</t>
  </si>
  <si>
    <t xml:space="preserve">Trường mầm non Phú Hoà </t>
  </si>
  <si>
    <t>139 Huỳnh Thúc Kháng</t>
  </si>
  <si>
    <t>Trường mầm non Phú Hội</t>
  </si>
  <si>
    <t>10 Võ Thị Sáu</t>
  </si>
  <si>
    <t>Trường mầm non Phước Vĩnh</t>
  </si>
  <si>
    <t>67 Đặng Huy Trứ</t>
  </si>
  <si>
    <t>Trường mầm non 8/3</t>
  </si>
  <si>
    <t>148 Phan Chu Trinh</t>
  </si>
  <si>
    <t>Trường mầm non Phường Đúc</t>
  </si>
  <si>
    <t>Cơ sở 1 - 236 Bùi Thị Xuân</t>
  </si>
  <si>
    <t>Cơ sở 2 - 36 C Lịch Đợi</t>
  </si>
  <si>
    <t>Trường mầm non Thuận Hoà</t>
  </si>
  <si>
    <t>128 Triệu Quang Phục</t>
  </si>
  <si>
    <t>80 Tuệ Tĩnh</t>
  </si>
  <si>
    <t>Trường mầm non Thuận Lộc</t>
  </si>
  <si>
    <t>Cơ sở 1- 85 Lê Trung Đình</t>
  </si>
  <si>
    <t>Trường mầm non Tây Lộc</t>
  </si>
  <si>
    <t>53 Thái Phiên</t>
  </si>
  <si>
    <t>140 Nguyễn Trãi</t>
  </si>
  <si>
    <t xml:space="preserve">Trường mầm non Thuỷ Biều </t>
  </si>
  <si>
    <t>21 Ngô Hà</t>
  </si>
  <si>
    <t>Trường mầm non Thuỷ Xuân</t>
  </si>
  <si>
    <t>Cơ sở 1 - 48/69 Lê Ngô Cát</t>
  </si>
  <si>
    <t xml:space="preserve">116 Thích Tịnh Khiết - Khu vực 5, Tổ 15 </t>
  </si>
  <si>
    <t>Cơ sở 4 - 78 Lê Ngô Cát</t>
  </si>
  <si>
    <t>Trường mầm non Trường An</t>
  </si>
  <si>
    <t>Lô G28 Khu dân cư Tây Nam Thủy Trường</t>
  </si>
  <si>
    <t>Trường mầm non Vĩnh Ninh</t>
  </si>
  <si>
    <t xml:space="preserve">62 Nguyễn Huệ </t>
  </si>
  <si>
    <t>Trường mầm non Vỹ Dạ</t>
  </si>
  <si>
    <t>Cơ sở 1 - 125 Nguyễn Sinh Cung</t>
  </si>
  <si>
    <t>Trường mầm non Hương Lưu</t>
  </si>
  <si>
    <t>14 Lâm Hoằng</t>
  </si>
  <si>
    <t>Trường mầm non Xuân Phú</t>
  </si>
  <si>
    <t>Cơ sở 1 - 60/11 Dương Văn An</t>
  </si>
  <si>
    <t>Cơ sở 2 - 42 Dương Văn An</t>
  </si>
  <si>
    <t>Cơ sở 3 - Tổ 14</t>
  </si>
  <si>
    <t>Trường MN Phú Thuận</t>
  </si>
  <si>
    <t>19 Tăng Bạt Hổ</t>
  </si>
  <si>
    <t>Trường MN PHú Hậu</t>
  </si>
  <si>
    <t>62 Nguyễn Gia Thiều</t>
  </si>
  <si>
    <t>Trường mầm non Hoa Hồng</t>
  </si>
  <si>
    <t>Trường mầm non Hoa Hồng ( Lại Thế 2)</t>
  </si>
  <si>
    <t>Trường mầm non Hoa Hồng ( Lại Thế1 )</t>
  </si>
  <si>
    <t>Trường mầm non Phú Thượng</t>
  </si>
  <si>
    <t>Cơ sở Tây Trì Nhơn</t>
  </si>
  <si>
    <t>Cơ sở thôn Ngọc Anh</t>
  </si>
  <si>
    <t>Trường mầm non Phú Dương</t>
  </si>
  <si>
    <t>Cơ sở chính Thạch Căn</t>
  </si>
  <si>
    <t>Cơ sở 2 Lưu Khánh</t>
  </si>
  <si>
    <t>Cơ sở Thôn Mậu Tài Xã Phú Mậu</t>
  </si>
  <si>
    <t>Cơ sở Thôn Vọng Trì ĐôngXã Phú Mậu</t>
  </si>
  <si>
    <t>Cơ sở  Thanh Tiên Xã Phú Mậu</t>
  </si>
  <si>
    <t>Trường mầm non số 2 Phú Mậu</t>
  </si>
  <si>
    <t>Thôn Lại Tân, xã Phú Mậu</t>
  </si>
  <si>
    <t>Thôn Triêm Ân, xã Phú Mậu</t>
  </si>
  <si>
    <t>Trường mầm non Phú Thanh</t>
  </si>
  <si>
    <t>Cơ sở Quy Lai</t>
  </si>
  <si>
    <t>Cơ sở Lại Lộc</t>
  </si>
  <si>
    <t>Trường mầm non Thuận An</t>
  </si>
  <si>
    <t>- Trường mầm non Thuận An (cơ sở An Hải)</t>
  </si>
  <si>
    <t>- Trường mầm non Thuận An (cơ sở Hải Thành)</t>
  </si>
  <si>
    <t>- Trường mầm non Thuận An (cơ sở Hải Bình)</t>
  </si>
  <si>
    <t xml:space="preserve">162  Kinh Dương Vương </t>
  </si>
  <si>
    <t>- Trường mầm non Phú Tân (cơ sở Diên Trường)</t>
  </si>
  <si>
    <t>Trường Mầm non Hương Thọ</t>
  </si>
  <si>
    <t>Cơ sở Trẹm</t>
  </si>
  <si>
    <t>Trường mầm non Hương Hồ</t>
  </si>
  <si>
    <t>Cơ sở Long Hồ Hạ</t>
  </si>
  <si>
    <t>253 Văn Thánh - Cơ sở Xước Dũ</t>
  </si>
  <si>
    <t>Cơ sở 66 Chầm</t>
  </si>
  <si>
    <t>Cơ sở Long Hồ Thượng - 49 Long Hồ</t>
  </si>
  <si>
    <t>Trường MN Hương An</t>
  </si>
  <si>
    <t>Cơ sở Thanh Chữ</t>
  </si>
  <si>
    <t>Cơ sở 06 Cao Văn Khánh</t>
  </si>
  <si>
    <t>Trường MN Hương Vinh</t>
  </si>
  <si>
    <t>Cơ sở Bao Vinh</t>
  </si>
  <si>
    <t>Cơ sở La Khê</t>
  </si>
  <si>
    <t>Cơ sở Minh Thanh</t>
  </si>
  <si>
    <t>Trường MN Hương Phong</t>
  </si>
  <si>
    <t>Cơ sở Thanh Phước</t>
  </si>
  <si>
    <t>Cơ sở Thuận Hòa</t>
  </si>
  <si>
    <t>Cơ sở Vân Quật Thượng</t>
  </si>
  <si>
    <t>Cơ sơ Định cư 2</t>
  </si>
  <si>
    <t>Cơ sở Vĩnh Trị</t>
  </si>
  <si>
    <t>Co sở TD Hạ Bắc (ĐCIII)</t>
  </si>
  <si>
    <t>Mầm non Hoa Sữa</t>
  </si>
  <si>
    <t>Cơ sở  Thủy Bằng</t>
  </si>
  <si>
    <t>Trường MN Vành Khuyên</t>
  </si>
  <si>
    <t>Cơ sở Thủy Bằng</t>
  </si>
  <si>
    <t>Cơ sở -Tân Ba</t>
  </si>
  <si>
    <t>Trường mầm non Thủy Vân</t>
  </si>
  <si>
    <t xml:space="preserve"> Cơ sở Xuân Hòa</t>
  </si>
  <si>
    <t>Cơ sở Dạ Lê</t>
  </si>
  <si>
    <t>Công lập (diện tích m2)</t>
  </si>
  <si>
    <t xml:space="preserve">Trường tiểu học An Cựu </t>
  </si>
  <si>
    <t xml:space="preserve">Trường tiểu học Ngự Bình </t>
  </si>
  <si>
    <t>Trường tiểu học An Đông</t>
  </si>
  <si>
    <t>Trường tiểu học An Hòa</t>
  </si>
  <si>
    <t>Trường tiểu học Hương Long</t>
  </si>
  <si>
    <t>Trường tiểu học Hương Sơ</t>
  </si>
  <si>
    <t>Trường tiểu học số 1 Kim Long - Khu định cư Kim Long</t>
  </si>
  <si>
    <t xml:space="preserve">Trường tiểu học số 2 Kim Long </t>
  </si>
  <si>
    <t>Trường tiểu học Phú Cát</t>
  </si>
  <si>
    <t>Trường tiểu học Phú Bình</t>
  </si>
  <si>
    <t>Trường tiểu học Phú Hậu</t>
  </si>
  <si>
    <t>Trường tiểu học Ngô Kha</t>
  </si>
  <si>
    <t>Trường tiểu học Phú Hòa</t>
  </si>
  <si>
    <t xml:space="preserve">Trường tiểu học Lý Thường Kiệt </t>
  </si>
  <si>
    <t xml:space="preserve">Trường tiểu học Quang Trung  </t>
  </si>
  <si>
    <t xml:space="preserve">Trường tiểu học Lê Lợi </t>
  </si>
  <si>
    <t>Trường tiểu học Phú Thuận</t>
  </si>
  <si>
    <t xml:space="preserve">Trường tiểu học Phước Vĩnh </t>
  </si>
  <si>
    <t>Trường tiểu học Phường Đúc</t>
  </si>
  <si>
    <t>Trường tiểu học Thuận Hoà</t>
  </si>
  <si>
    <t>Trường tiểu học Thuận Lộc</t>
  </si>
  <si>
    <t>Trường tiểu học Trần Quốc Toản</t>
  </si>
  <si>
    <t xml:space="preserve">Trường tiểu học Thuận Thành </t>
  </si>
  <si>
    <t>Trường tiểu học Tây Lộc</t>
  </si>
  <si>
    <t>Trường tiểu học Nguyễn Trãi</t>
  </si>
  <si>
    <t>Trường tiểu học Thuỷ Biều</t>
  </si>
  <si>
    <t>Trường tiểu học Thuỷ Xuân</t>
  </si>
  <si>
    <t>Trường tiểu học Trường An</t>
  </si>
  <si>
    <t>Trường tiểu học Vĩnh Ninh</t>
  </si>
  <si>
    <t>Trường tiểu học Vỹ Dạ</t>
  </si>
  <si>
    <t>Trường tiểu học Phú Lưu</t>
  </si>
  <si>
    <t>Trường tiểu học Xuân Phú</t>
  </si>
  <si>
    <t>Trường tiểu học Huyền Trân</t>
  </si>
  <si>
    <t>Trường tiểu học Phú Thượng</t>
  </si>
  <si>
    <t>Trường tiểu học Phú Dương</t>
  </si>
  <si>
    <t>Trường tiểu học Phú Mậu</t>
  </si>
  <si>
    <t>Trường tiểu học Phú Thanh</t>
  </si>
  <si>
    <t>Trường tiểu học số 1 Thuận An</t>
  </si>
  <si>
    <t>Trường tiểu học số 2 Thuận An</t>
  </si>
  <si>
    <t>Trường tiểu học Phú Tân</t>
  </si>
  <si>
    <t>Trường TH  Dương Nổ</t>
  </si>
  <si>
    <t>Trường Tiểu học Hương Thọ</t>
  </si>
  <si>
    <t>Trường Tiểu học số 1  Hương Hồ</t>
  </si>
  <si>
    <t>Trường Tiểu học số 2 Hương Hồ</t>
  </si>
  <si>
    <t>TRƯỜNG TH HƯƠNG AN</t>
  </si>
  <si>
    <t>Trường TH số 1 Hương Vinh</t>
  </si>
  <si>
    <t>Tiểu học số 2 Hương Vinh</t>
  </si>
  <si>
    <t>Trường TH số 3 Hương Vinh</t>
  </si>
  <si>
    <t>Trường TH Thuận Hòa 1 - Hương Phong</t>
  </si>
  <si>
    <t>Trường TH Vân An</t>
  </si>
  <si>
    <t>Trường TH Vân Quật Đông</t>
  </si>
  <si>
    <t>Trường TH Thái Dương</t>
  </si>
  <si>
    <t>Trường TH Thủy Bằng</t>
  </si>
  <si>
    <t>Trường TH Cư Chánh</t>
  </si>
  <si>
    <t>Trường tiểu học Thủy Vân</t>
  </si>
  <si>
    <t xml:space="preserve">189 Hùng Vương </t>
  </si>
  <si>
    <t>20 Nguyễn Khoa Chiêm</t>
  </si>
  <si>
    <t>Cơ sở 129 Đặng Văn Ngữ</t>
  </si>
  <si>
    <t>Cơ sở 1 - Kiệt 28 Lý Thái Tổ</t>
  </si>
  <si>
    <t>Cơ sở 2 - 252 Lý Thái Tổ</t>
  </si>
  <si>
    <t>Cơ sở 2 - Kiệt 59 Lý Nam Đế</t>
  </si>
  <si>
    <t>Cơ sở 4 - Xuân Hòa</t>
  </si>
  <si>
    <t>133 Nguyễn Văn Linh</t>
  </si>
  <si>
    <t>23 Mai Khắc Đôn</t>
  </si>
  <si>
    <t>80 Nguyễn Hoàng</t>
  </si>
  <si>
    <t>59 Mạc Định Chi</t>
  </si>
  <si>
    <t>Cơ sở 1 - 52 Đào Duy Anh</t>
  </si>
  <si>
    <t>Cơ sở 2 - 249 Đào Duy Anh</t>
  </si>
  <si>
    <t>Khu định cư Phú Hậu</t>
  </si>
  <si>
    <t>Đường Cao Bá Quát nối dài</t>
  </si>
  <si>
    <t>51 Trần Hưng Đạo</t>
  </si>
  <si>
    <t>54 Nguyễn Tri Phương</t>
  </si>
  <si>
    <t>83 Nguyễn Huệ</t>
  </si>
  <si>
    <t>01 Nguyễn Tri Phương</t>
  </si>
  <si>
    <t>132 Tăng Bạt Hổ</t>
  </si>
  <si>
    <t xml:space="preserve">11 Đoàn Hữu Trưng </t>
  </si>
  <si>
    <t>245 Bùi Thị Xuân</t>
  </si>
  <si>
    <t>Cơ sở 1 - 89 Nguyễn Trãi</t>
  </si>
  <si>
    <t>Cơ sở 2 - 32 Trần Nguyên Đán</t>
  </si>
  <si>
    <t>Cơ sở 12 Trần Nguyên Đán</t>
  </si>
  <si>
    <t>Cơ sở- 194 Lê Duẫn</t>
  </si>
  <si>
    <t>Cơ sở 1 - 137 Thái Phiên</t>
  </si>
  <si>
    <t>Cơ sở 3 - 27 Mang Cá</t>
  </si>
  <si>
    <t>10 Lâm Mộng Quang</t>
  </si>
  <si>
    <t>26 Đặng Thái Thân</t>
  </si>
  <si>
    <t>Cơ sở 1 - 115 Trần Quốc Toản</t>
  </si>
  <si>
    <t>Cơ sở 2 - 117 Trần Quốc Toản</t>
  </si>
  <si>
    <t>223 Nguyễn Trãi</t>
  </si>
  <si>
    <t>Cơ sở 1 - 467 Bùi Thị Xuân</t>
  </si>
  <si>
    <t>Cơ sở 2 - 35 Lương Quán</t>
  </si>
  <si>
    <t>5/69 Lê Ngô Cát, Phường Thủy Xuân, Thành phố Huế</t>
  </si>
  <si>
    <t>177 Phan Bội Châu</t>
  </si>
  <si>
    <t>02 Ngô Quyền</t>
  </si>
  <si>
    <t>4 Nguyễn Trường Tộ</t>
  </si>
  <si>
    <t>57 Lâm Hoằng</t>
  </si>
  <si>
    <t>12 Ưng Bình</t>
  </si>
  <si>
    <t>01 Bùi San</t>
  </si>
  <si>
    <t>Tổ 6, phường An Tây</t>
  </si>
  <si>
    <t>Cơ sở thôn Tây Trì Nhơn</t>
  </si>
  <si>
    <t>Cơ sở xã Phú Dương</t>
  </si>
  <si>
    <t>Cơ sở Triên Ân cũ</t>
  </si>
  <si>
    <t>Cơ sở  Lại Ân</t>
  </si>
  <si>
    <t>Cơ sở  Tiên Nộn</t>
  </si>
  <si>
    <t>Cô sở Quy Lai</t>
  </si>
  <si>
    <t>Cơ sở Hải Thanh</t>
  </si>
  <si>
    <t xml:space="preserve">09 Trương Thiều - Thuận An </t>
  </si>
  <si>
    <t xml:space="preserve">89 Thái Dương - Thuận An </t>
  </si>
  <si>
    <t>Thuận An</t>
  </si>
  <si>
    <t>Thôn Phường Tây - Phú Dương</t>
  </si>
  <si>
    <t>CƠ SỞ LA KHÊ BÃI</t>
  </si>
  <si>
    <t>CƠ SỞ LA KHÊ TRẸM</t>
  </si>
  <si>
    <t>Phường Hương Hồ</t>
  </si>
  <si>
    <t>CƠ SỞ Long hồ thượng  (CHÍNH )</t>
  </si>
  <si>
    <t>Cơ sở Bồn Phổ (CS chính)</t>
  </si>
  <si>
    <t>Cơ sở An Vân</t>
  </si>
  <si>
    <t>327 Đặng Tất - Hương Vinh</t>
  </si>
  <si>
    <t>Hương Vinh</t>
  </si>
  <si>
    <t>Hương Phong</t>
  </si>
  <si>
    <t>Cơ sở Vân An</t>
  </si>
  <si>
    <t>CƠ sở Thanh Phước</t>
  </si>
  <si>
    <t>Hải Dương</t>
  </si>
  <si>
    <t xml:space="preserve"> - Cơ sở 1 - Bằng lãng 1</t>
  </si>
  <si>
    <t xml:space="preserve"> - Cơ sở 2 - Bàng lãng 2</t>
  </si>
  <si>
    <t xml:space="preserve"> - Cơ sở 3 - Vỹ Xá</t>
  </si>
  <si>
    <t xml:space="preserve"> - Cơ sở 4 - Vỹ xá</t>
  </si>
  <si>
    <t xml:space="preserve"> - Cơ sở chính</t>
  </si>
  <si>
    <t xml:space="preserve"> - Cơ sở chính Thủy Vân</t>
  </si>
  <si>
    <t xml:space="preserve"> - Cơ sở Dạ Lê</t>
  </si>
  <si>
    <t>Trường THCS Duy Tân</t>
  </si>
  <si>
    <t>Trường Trung học cơ sở Đặng Văn Ngữ</t>
  </si>
  <si>
    <t>Trường THCS Nguyễn Cư Trinh</t>
  </si>
  <si>
    <t>Trường THCS Lê Hồng Phong</t>
  </si>
  <si>
    <t xml:space="preserve">Trường THCS Nguyễn Văn Linh </t>
  </si>
  <si>
    <t>Trường THCS Nguyễn Hoàng</t>
  </si>
  <si>
    <t>Trường THCS Nguyễn Du</t>
  </si>
  <si>
    <t xml:space="preserve">Trường THCS Lý Tự Trọng </t>
  </si>
  <si>
    <t>Trường THCS Nguyễn Bỉnh Khiêm</t>
  </si>
  <si>
    <t>Trường THCS Huỳnh Thúc Kháng</t>
  </si>
  <si>
    <t>Trường THCS Nguyễn Chí Diểu</t>
  </si>
  <si>
    <t>Trường THCS Trần Phú</t>
  </si>
  <si>
    <t>Trường THCS Tôn Thất Tùng</t>
  </si>
  <si>
    <t xml:space="preserve">Trường THCS Trần Cao Vân </t>
  </si>
  <si>
    <t>Trường THCS Thống Nhất</t>
  </si>
  <si>
    <t>Trường THCS Tố Hữu</t>
  </si>
  <si>
    <t>Trường THCS Phan Sào Nam</t>
  </si>
  <si>
    <t>Trường THCS Hàm Nghi</t>
  </si>
  <si>
    <t xml:space="preserve">Trường THCS Nguyễn Văn Trỗi </t>
  </si>
  <si>
    <t>Trường THCS Nguyễn Thị Minh Khai</t>
  </si>
  <si>
    <t>Trường THCS Hùng Vương</t>
  </si>
  <si>
    <t>Trường THCS Phạm Văn Đồng</t>
  </si>
  <si>
    <t>Trường THCS Chu Văn An</t>
  </si>
  <si>
    <t>Trường THCS Phú Thượng</t>
  </si>
  <si>
    <t>Trường THCS Phú Dương</t>
  </si>
  <si>
    <t>Trường THCS Phú Mậu</t>
  </si>
  <si>
    <t>Trường THCS Phú Thanh</t>
  </si>
  <si>
    <t>Trường trung học cơ sở Thuận An</t>
  </si>
  <si>
    <t>Trường trung học cơ sở Phú Tân</t>
  </si>
  <si>
    <t>Trường THCS Tôn Thất Bách</t>
  </si>
  <si>
    <t>Trường THCS HUỲNH ĐÌNH TÚC</t>
  </si>
  <si>
    <t>Trường THCS Nguyễn Đăng Thịnh</t>
  </si>
  <si>
    <t>Trường THCS Đặng Vinh</t>
  </si>
  <si>
    <t>Trường THCS Nguyễn Khoa Thuyên</t>
  </si>
  <si>
    <t>Trường TH&amp;THCS Hoàng Kim Hoán</t>
  </si>
  <si>
    <t>Trường THCS Thủy Bằng</t>
  </si>
  <si>
    <t>Trường THCS Thủy Vân</t>
  </si>
  <si>
    <t>58 A Duy Tân</t>
  </si>
  <si>
    <t>Thửa số 1, tờ bản đồ 22 - Khu quy hoạch An Cựu City.</t>
  </si>
  <si>
    <t>45 Đặng Tất</t>
  </si>
  <si>
    <t>214B Lý Nam Đế</t>
  </si>
  <si>
    <t>Đường Nguyễn Văn Linh</t>
  </si>
  <si>
    <t>78 Nguyễn Hoàng</t>
  </si>
  <si>
    <t>Cơ sở 1 - 71 Nguyễn Du</t>
  </si>
  <si>
    <t>Cơ sở 2 - 94 Nguyễn Du</t>
  </si>
  <si>
    <t>19/45 Nguyễn Gia Thiều</t>
  </si>
  <si>
    <t>121 Nguyễn Chí Thanh</t>
  </si>
  <si>
    <t>Văn phòng, cơ sở 1 - 339 Huỳnh Thúc Kháng</t>
  </si>
  <si>
    <t>Cơ sở 2 - 323 Huỳnh Thúc Kháng</t>
  </si>
  <si>
    <t>11 Đống Đa</t>
  </si>
  <si>
    <t>61 Hàm Nghi</t>
  </si>
  <si>
    <t>10/245 Bùi Thị Xuân</t>
  </si>
  <si>
    <t>121 Lê Huân</t>
  </si>
  <si>
    <t>35 Đặng Dung</t>
  </si>
  <si>
    <t>43 Lê Trung Định</t>
  </si>
  <si>
    <t>Văn phòng, cơ sở 1 -146 Trần Quốc Toản</t>
  </si>
  <si>
    <t>Sân thể chất - Tổ 13 KV 4</t>
  </si>
  <si>
    <t>41 Thái Phiên</t>
  </si>
  <si>
    <t>Kiệt 465 Bùi Thị Xuân</t>
  </si>
  <si>
    <t>97 Lê Ngô Cát</t>
  </si>
  <si>
    <t>80 Đặng Huy Trứ</t>
  </si>
  <si>
    <t>12 Lâm Hoằng</t>
  </si>
  <si>
    <t>36A Dương Văn An</t>
  </si>
  <si>
    <t>Phú Thượng</t>
  </si>
  <si>
    <t>Phú Dương</t>
  </si>
  <si>
    <t>Mậu Tài - Phú Mậu</t>
  </si>
  <si>
    <t>Thôn Hòa An - Phú Thanh</t>
  </si>
  <si>
    <t>13 Thái Dương - Thuận An</t>
  </si>
  <si>
    <t>01  Đường Trực - Thuận An</t>
  </si>
  <si>
    <t>Hương Hồ</t>
  </si>
  <si>
    <t xml:space="preserve">55 Cao Văn Khánh - Hương An </t>
  </si>
  <si>
    <t>Thôn Tiền Thành - Hương Phong</t>
  </si>
  <si>
    <t>Cơ sở 1  thôn Thai Dương</t>
  </si>
  <si>
    <t>Cơ sở 2Thai Dương</t>
  </si>
  <si>
    <t>Cơ sở 3 - Vĩnh trị</t>
  </si>
  <si>
    <t>Thôn Bằng Lãng - Thủy Bằng</t>
  </si>
  <si>
    <t>Thủy Vân</t>
  </si>
  <si>
    <t>Đường Tố Hữu</t>
  </si>
  <si>
    <t>Bậc đào tạo nghề</t>
  </si>
  <si>
    <t>1675/QĐ-UBND ngày 10/7/2019</t>
  </si>
  <si>
    <t>2317/QĐ-UBND ngày 07/10/1999</t>
  </si>
  <si>
    <t>950/QĐ-UBND ngày 10/5/2016</t>
  </si>
  <si>
    <t>1852/QĐ-UBND ngày 08/6/2005</t>
  </si>
  <si>
    <t>chưa có quy hoạch</t>
  </si>
  <si>
    <t>2454/QĐ-UBND ngày 23/10/2017</t>
  </si>
  <si>
    <t>2424/QĐ-UBND ngày 05/10/2022</t>
  </si>
  <si>
    <t>712/QĐ-UBND ngày 08/4/2016</t>
  </si>
  <si>
    <t>23/QĐ-UBND ngày 05/01/2013</t>
  </si>
  <si>
    <t>1682/QĐ-UBND ngày 11/7/2019</t>
  </si>
  <si>
    <t>297/QĐ-UBND ngày 03/2/2021</t>
  </si>
  <si>
    <t>197/QĐ-UBND ngày 22/01/2009</t>
  </si>
  <si>
    <t>Trường mầm non Hải Dương</t>
  </si>
  <si>
    <t xml:space="preserve">497/QĐ-UBND ngày 09/3/2023 </t>
  </si>
  <si>
    <t>1150/QĐ-UBND ngày 30/5/2018</t>
  </si>
  <si>
    <t>3778/QĐ-UBND ngày 9/11/2005</t>
  </si>
  <si>
    <t>1203/QĐ-UBND ngày 26 tháng 6 năm 2015</t>
  </si>
  <si>
    <t>2464/QĐ-UBND ngày 28/10/2008</t>
  </si>
  <si>
    <t>Điểm đỗ xe &amp; nhà vệ sinh tại giải phân cách đường Tố Hữu</t>
  </si>
  <si>
    <t>Nhà vệ sinh công cộng thường được quy hoạch, đầu tư xây dựng trong các khu công viên dọc 2 bên bờ sông Hương</t>
  </si>
  <si>
    <t>Trường THPT Gia Hội</t>
  </si>
  <si>
    <t>Trường THPT Nguyễn Huệ</t>
  </si>
  <si>
    <t>Trường THPT Đặng Trần Côn</t>
  </si>
  <si>
    <t>Trường THPT Hai Bà Trưng</t>
  </si>
  <si>
    <t>Trường THPT Quốc Học</t>
  </si>
  <si>
    <t>Trường THPT Cao Thắng</t>
  </si>
  <si>
    <t xml:space="preserve">2164/QĐ-UBND ngày 07/10/2009 </t>
  </si>
  <si>
    <t>Trường THPT Nguyễn Trường Tộ</t>
  </si>
  <si>
    <t>Trường THPT Bùi Thị Xuân</t>
  </si>
  <si>
    <t>Trường THPT Hương Vinh</t>
  </si>
  <si>
    <t>Trường THPT Phan Đăng Lưu</t>
  </si>
  <si>
    <t>Trường THPT Thuận An</t>
  </si>
  <si>
    <t>837/QĐ-UBND ngày 29/9/2017  QH CHI TIET Khu dân cư Hương Vinh</t>
  </si>
  <si>
    <t>một phần phạm vi thuộc đồ án 2231/QĐ-UBND ngày 29/10/2013 của UBND tỉnh</t>
  </si>
  <si>
    <t>1577/QĐ-UBND ngày 09/05/2005</t>
  </si>
  <si>
    <t>2816/QĐ-UBND ngày 31/12/2011</t>
  </si>
  <si>
    <t>Trạm y tế phường Phú Thượng</t>
  </si>
  <si>
    <t>TDP Nam Thượng, phường Phú Thượng, TP Huế</t>
  </si>
  <si>
    <t>Các dự án nhà vệ sinh công cộng dự kiến đầu tư (kêu gọi đầu tư) theo quy hoạch được duyệt</t>
  </si>
</sst>
</file>

<file path=xl/styles.xml><?xml version="1.0" encoding="utf-8"?>
<styleSheet xmlns="http://schemas.openxmlformats.org/spreadsheetml/2006/main">
  <numFmts count="8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 #,##0_);_(* \(#,##0\);_(* &quot;-&quot;??_);_(@_)"/>
    <numFmt numFmtId="179" formatCode="_-&quot;€&quot;* #,##0_-;\-&quot;€&quot;* #,##0_-;_-&quot;€&quot;* &quot;-&quot;_-;_-@_-"/>
    <numFmt numFmtId="180" formatCode="&quot;€&quot;###,0&quot;.&quot;00_);\(&quot;€&quot;###,0&quot;.&quot;00\)"/>
    <numFmt numFmtId="181" formatCode="#,##0\ &quot;DM&quot;;\-#,##0\ &quot;DM&quot;"/>
    <numFmt numFmtId="182" formatCode="&quot;€&quot;#,##0_);[Red]\(&quot;€&quot;#,##0\)"/>
    <numFmt numFmtId="183" formatCode="_-* #,##0\ _F_-;\-* #,##0\ _F_-;_-* &quot;-&quot;\ _F_-;_-@_-"/>
    <numFmt numFmtId="184" formatCode="_-* ###,0&quot;.&quot;00_-;\-* ###,0&quot;.&quot;00_-;_-* &quot;-&quot;??_-;_-@_-"/>
    <numFmt numFmtId="185" formatCode="_(* ###,0&quot;.&quot;00_);_(* \(###,0&quot;.&quot;00\);_(* &quot;-&quot;??_);_(@_)"/>
    <numFmt numFmtId="186" formatCode="_(&quot;€&quot;* #,##0_);_(&quot;€&quot;* \(#,##0\);_(&quot;€&quot;* &quot;-&quot;_);_(@_)"/>
    <numFmt numFmtId="187" formatCode="_-* #,##0\ _m_k_-;\-* #,##0\ _m_k_-;_-* &quot;-&quot;\ _m_k_-;_-@_-"/>
    <numFmt numFmtId="188" formatCode="_ &quot;\&quot;* #,##0_ ;_ &quot;\&quot;* \-#,##0_ ;_ &quot;\&quot;* &quot;-&quot;_ ;_ @_ "/>
    <numFmt numFmtId="189" formatCode="&quot;\&quot;#,##0.00;[Red]&quot;\&quot;\-#,##0.00"/>
    <numFmt numFmtId="190" formatCode="&quot;\&quot;#,##0;[Red]&quot;\&quot;\-#,##0"/>
    <numFmt numFmtId="191" formatCode="&quot;Dong&quot;#,##0.00_);[Red]\(&quot;Dong&quot;#,##0.00\)"/>
    <numFmt numFmtId="192" formatCode="###\ ###\ ###"/>
    <numFmt numFmtId="193" formatCode="_(&quot;Dong&quot;* #,##0_);_(&quot;Dong&quot;* \(#,##0\);_(&quot;Dong&quot;* &quot;-&quot;_);_(@_)"/>
    <numFmt numFmtId="194" formatCode="##.###\ ###\ ###"/>
    <numFmt numFmtId="195" formatCode="_ * #,##0_ ;_ * \-#,##0_ ;_ * &quot;-&quot;_ ;_ @_ "/>
    <numFmt numFmtId="196" formatCode="#\ ###\ ##0"/>
    <numFmt numFmtId="197" formatCode="_(\$* #,##0.00_);_(\$* \(#,##0.00\);_(\$* &quot;-&quot;??_);_(@_)"/>
    <numFmt numFmtId="198" formatCode=".\ ##;000000000000000000000000000000000000000000000000000000000000000000000000000000000000000000000000000000000000"/>
    <numFmt numFmtId="199" formatCode="#,##0\ &quot;$&quot;_);\(#,##0\ &quot;$&quot;\)"/>
    <numFmt numFmtId="200" formatCode="&quot;€&quot;###,0&quot;.&quot;00_);[Red]\(&quot;€&quot;###,0&quot;.&quot;00\)"/>
    <numFmt numFmtId="201" formatCode="0&quot;.&quot;000"/>
    <numFmt numFmtId="202" formatCode="#,##0\ &quot;$&quot;_);[Red]\(#,##0\ &quot;$&quot;\)"/>
    <numFmt numFmtId="203" formatCode="###,0&quot;.&quot;00\ &quot;$&quot;_);\(###,0&quot;.&quot;00\ &quot;$&quot;\)"/>
    <numFmt numFmtId="204" formatCode="###,0&quot;.&quot;00\ &quot;$&quot;_);[Red]\(###,0&quot;.&quot;00\ &quot;$&quot;\)"/>
    <numFmt numFmtId="205" formatCode="_-* #,##0.00\ &quot;F&quot;_-;\-* #,##0.00\ &quot;F&quot;_-;_-* &quot;-&quot;??\ &quot;F&quot;_-;_-@_-"/>
    <numFmt numFmtId="206" formatCode="0.000_)"/>
    <numFmt numFmtId="207" formatCode="#\ ###\ ###"/>
    <numFmt numFmtId="208" formatCode="\$#,##0\ ;\(\$#,##0\)"/>
    <numFmt numFmtId="209" formatCode="#\ ###\ ##0.0"/>
    <numFmt numFmtId="210" formatCode="#\ ###\ ###\ .00"/>
    <numFmt numFmtId="211" formatCode="_ * #,##0.00_)_d_ ;_ * \(#,##0.00\)_d_ ;_ * &quot;-&quot;??_)_d_ ;_ @_ "/>
    <numFmt numFmtId="212" formatCode="#."/>
    <numFmt numFmtId="213" formatCode="0.000"/>
    <numFmt numFmtId="214" formatCode="#,###"/>
    <numFmt numFmtId="215" formatCode="&quot;$&quot;###,0&quot;.&quot;00_);[Red]\(&quot;$&quot;###,0&quot;.&quot;00\)"/>
    <numFmt numFmtId="216" formatCode="&quot;\&quot;#,##0;[Red]\-&quot;\&quot;#,##0"/>
    <numFmt numFmtId="217" formatCode="&quot;\&quot;#,##0.00;\-&quot;\&quot;#,##0.00"/>
    <numFmt numFmtId="218" formatCode="&quot;VND&quot;#,##0_);[Red]\(&quot;VND&quot;#,##0\)"/>
    <numFmt numFmtId="219" formatCode="_ * #,##0.00_)&quot;£&quot;_ ;_ * \(#,##0.00\)&quot;£&quot;_ ;_ * &quot;-&quot;??_)&quot;£&quot;_ ;_ @_ "/>
    <numFmt numFmtId="220" formatCode="#,##0.000_);\(#,##0.000\)"/>
    <numFmt numFmtId="221" formatCode="#,##0.0_);\(#,##0.0\)"/>
    <numFmt numFmtId="222" formatCode="0.0%;\(0.0%\)"/>
    <numFmt numFmtId="223" formatCode="_-* #,##0.0\ _F_-;\-* #,##0.0\ _F_-;_-* &quot;-&quot;??\ _F_-;_-@_-"/>
    <numFmt numFmtId="224" formatCode="#,##0.00\ &quot;F&quot;;[Red]\-#,##0.00\ &quot;F&quot;"/>
    <numFmt numFmtId="225" formatCode="_-&quot;£&quot;* #,##0.00_-;\-&quot;£&quot;* #,##0.00_-;_-&quot;£&quot;* &quot;-&quot;??_-;_-@_-"/>
    <numFmt numFmtId="226" formatCode="0.00000000"/>
    <numFmt numFmtId="227" formatCode="&quot;£&quot;#,##0;\-&quot;£&quot;#,##0"/>
    <numFmt numFmtId="228" formatCode="&quot;\&quot;#,##0;&quot;\&quot;\-#,##0"/>
    <numFmt numFmtId="229" formatCode="#,##0.00\ \ \ \ "/>
    <numFmt numFmtId="230" formatCode="_-* ###,0&quot;.&quot;00\ _F_B_-;\-* ###,0&quot;.&quot;00\ _F_B_-;_-* &quot;-&quot;??\ _F_B_-;_-@_-"/>
    <numFmt numFmtId="231" formatCode="#,##0.00\ &quot;F&quot;;\-#,##0.00\ &quot;F&quot;"/>
    <numFmt numFmtId="232" formatCode="#,##0\ &quot;F&quot;;\-#,##0\ &quot;F&quot;"/>
    <numFmt numFmtId="233" formatCode="#,##0\ &quot;F&quot;;[Red]\-#,##0\ &quot;F&quot;"/>
    <numFmt numFmtId="234" formatCode="#.00\ ##0"/>
    <numFmt numFmtId="235" formatCode="#.\ ##0"/>
    <numFmt numFmtId="236" formatCode="#,###,###.00"/>
    <numFmt numFmtId="237" formatCode="#,###,###,###.00"/>
    <numFmt numFmtId="238" formatCode="_-&quot;£&quot;* #,##0_-;\-&quot;£&quot;* #,##0_-;_-&quot;£&quot;* &quot;-&quot;_-;_-@_-"/>
    <numFmt numFmtId="239" formatCode="_-* #,##0\ _®_-;\-* #,##0\ _®_-;_-* &quot;-&quot;\ _®_-;_-@_-"/>
    <numFmt numFmtId="240" formatCode="&quot;$&quot;\ #,##0;[Red]\-&quot;$&quot;\ #,##0"/>
    <numFmt numFmtId="241" formatCode="0.0"/>
  </numFmts>
  <fonts count="20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VNtimes new roman"/>
      <family val="2"/>
    </font>
    <font>
      <b/>
      <sz val="14"/>
      <name val="Times New Roman"/>
      <family val="1"/>
    </font>
    <font>
      <sz val="11"/>
      <name val="Times New Roman"/>
      <family val="1"/>
    </font>
    <font>
      <b/>
      <sz val="16"/>
      <name val="Times New Roman"/>
      <family val="1"/>
    </font>
    <font>
      <sz val="12"/>
      <name val="Times New Roman"/>
      <family val="1"/>
    </font>
    <font>
      <b/>
      <sz val="12"/>
      <name val="Times New Roman"/>
      <family val="1"/>
    </font>
    <font>
      <b/>
      <sz val="10"/>
      <name val="Times New Roman"/>
      <family val="1"/>
    </font>
    <font>
      <b/>
      <sz val="8"/>
      <name val="Times New Roman"/>
      <family val="1"/>
    </font>
    <font>
      <sz val="8"/>
      <name val="Times New Roman"/>
      <family val="1"/>
    </font>
    <font>
      <sz val="6"/>
      <name val="Times New Roman"/>
      <family val="1"/>
    </font>
    <font>
      <sz val="10"/>
      <name val="VNtimes new roman"/>
      <family val="2"/>
    </font>
    <font>
      <b/>
      <sz val="9"/>
      <name val="Times New Roman"/>
      <family val="1"/>
    </font>
    <font>
      <sz val="10"/>
      <name val="Times New Roman"/>
      <family val="1"/>
    </font>
    <font>
      <sz val="9"/>
      <name val="Times New Roman"/>
      <family val="1"/>
    </font>
    <font>
      <sz val="9"/>
      <color indexed="10"/>
      <name val="Times New Roman"/>
      <family val="1"/>
    </font>
    <font>
      <sz val="5"/>
      <name val="Times New Roman"/>
      <family val="1"/>
    </font>
    <font>
      <sz val="10"/>
      <color indexed="10"/>
      <name val="Times New Roman"/>
      <family val="1"/>
    </font>
    <font>
      <sz val="12"/>
      <name val="Vni-times"/>
      <family val="0"/>
    </font>
    <font>
      <sz val="12"/>
      <name val=".VnTime"/>
      <family val="2"/>
    </font>
    <font>
      <sz val="10"/>
      <name val="Arial"/>
      <family val="2"/>
    </font>
    <font>
      <sz val="10"/>
      <name val="Helv"/>
      <family val="2"/>
    </font>
    <font>
      <sz val="11"/>
      <name val="??"/>
      <family val="3"/>
    </font>
    <font>
      <sz val="12"/>
      <name val="????"/>
      <family val="1"/>
    </font>
    <font>
      <sz val="12"/>
      <name val="Courier"/>
      <family val="3"/>
    </font>
    <font>
      <sz val="12"/>
      <name val="|??¢¥¢¬¨Ï"/>
      <family val="1"/>
    </font>
    <font>
      <sz val="10"/>
      <name val=".VnTime"/>
      <family val="2"/>
    </font>
    <font>
      <sz val="10"/>
      <name val="VNI-Times"/>
      <family val="0"/>
    </font>
    <font>
      <sz val="12"/>
      <name val="???"/>
      <family val="0"/>
    </font>
    <font>
      <sz val="11"/>
      <name val="‚l‚r ‚oƒSƒVƒbƒN"/>
      <family val="3"/>
    </font>
    <font>
      <sz val="14"/>
      <name val="Terminal"/>
      <family val="3"/>
    </font>
    <font>
      <sz val="11"/>
      <name val="–¾’©"/>
      <family val="1"/>
    </font>
    <font>
      <b/>
      <u val="single"/>
      <sz val="14"/>
      <color indexed="8"/>
      <name val=".VnBook-AntiquaH"/>
      <family val="2"/>
    </font>
    <font>
      <sz val="11"/>
      <name val=".VnTime"/>
      <family val="2"/>
    </font>
    <font>
      <b/>
      <sz val="10"/>
      <name val=".VnTimeH"/>
      <family val="2"/>
    </font>
    <font>
      <sz val="12"/>
      <name val="¹ÙÅÁÃ¼"/>
      <family val="1"/>
    </font>
    <font>
      <i/>
      <sz val="12"/>
      <color indexed="8"/>
      <name val=".VnBook-AntiquaH"/>
      <family val="2"/>
    </font>
    <font>
      <sz val="11"/>
      <color indexed="8"/>
      <name val="Arial"/>
      <family val="2"/>
    </font>
    <font>
      <b/>
      <sz val="12"/>
      <color indexed="8"/>
      <name val=".VnBook-Antiqua"/>
      <family val="2"/>
    </font>
    <font>
      <i/>
      <sz val="12"/>
      <color indexed="8"/>
      <name val=".VnBook-Antiqua"/>
      <family val="2"/>
    </font>
    <font>
      <sz val="11"/>
      <color indexed="9"/>
      <name val="Arial"/>
      <family val="2"/>
    </font>
    <font>
      <sz val="11"/>
      <name val="VNtimes new roman"/>
      <family val="2"/>
    </font>
    <font>
      <sz val="12"/>
      <name val="¹UAAA¼"/>
      <family val="3"/>
    </font>
    <font>
      <sz val="10"/>
      <name val=".VnArial"/>
      <family val="2"/>
    </font>
    <font>
      <sz val="12"/>
      <name val="±¼¸²Ã¼"/>
      <family val="3"/>
    </font>
    <font>
      <sz val="11"/>
      <color indexed="20"/>
      <name val="Arial"/>
      <family val="2"/>
    </font>
    <font>
      <sz val="12"/>
      <name val="Tms Rmn"/>
      <family val="0"/>
    </font>
    <font>
      <sz val="11"/>
      <name val="µ¸¿ò"/>
      <family val="0"/>
    </font>
    <font>
      <sz val="12"/>
      <name val="µ¸¿òÃ¼"/>
      <family val="3"/>
    </font>
    <font>
      <b/>
      <sz val="11"/>
      <color indexed="52"/>
      <name val="Arial"/>
      <family val="2"/>
    </font>
    <font>
      <b/>
      <sz val="10"/>
      <name val="Helv"/>
      <family val="0"/>
    </font>
    <font>
      <b/>
      <sz val="11"/>
      <color indexed="9"/>
      <name val="Arial"/>
      <family val="2"/>
    </font>
    <font>
      <sz val="11"/>
      <name val="VNbook-Antiqua"/>
      <family val="2"/>
    </font>
    <font>
      <sz val="11"/>
      <name val="Tms Rmn"/>
      <family val="0"/>
    </font>
    <font>
      <sz val="12"/>
      <name val="VNI-Aptima"/>
      <family val="0"/>
    </font>
    <font>
      <sz val="10"/>
      <name val="BERNHARD"/>
      <family val="0"/>
    </font>
    <font>
      <sz val="10"/>
      <name val="MS Serif"/>
      <family val="1"/>
    </font>
    <font>
      <sz val="10"/>
      <color indexed="8"/>
      <name val="Arial"/>
      <family val="2"/>
    </font>
    <font>
      <sz val="10"/>
      <name val="MS Sans Serif"/>
      <family val="2"/>
    </font>
    <font>
      <sz val="1"/>
      <color indexed="8"/>
      <name val="Courier"/>
      <family val="3"/>
    </font>
    <font>
      <sz val="10"/>
      <name val="Arial CE"/>
      <family val="0"/>
    </font>
    <font>
      <b/>
      <sz val="1"/>
      <color indexed="8"/>
      <name val="Courier"/>
      <family val="3"/>
    </font>
    <font>
      <sz val="10"/>
      <color indexed="16"/>
      <name val="MS Serif"/>
      <family val="1"/>
    </font>
    <font>
      <i/>
      <sz val="11"/>
      <color indexed="23"/>
      <name val="Arial"/>
      <family val="2"/>
    </font>
    <font>
      <b/>
      <sz val="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4"/>
      <color indexed="14"/>
      <name val="VNottawa"/>
      <family val="2"/>
    </font>
    <font>
      <b/>
      <sz val="16"/>
      <name val="VNottawa"/>
      <family val="2"/>
    </font>
    <font>
      <sz val="8"/>
      <color indexed="8"/>
      <name val="Helvetica"/>
      <family val="0"/>
    </font>
    <font>
      <sz val="11"/>
      <color indexed="17"/>
      <name val="Arial"/>
      <family val="2"/>
    </font>
    <font>
      <sz val="8"/>
      <name val="Arial"/>
      <family val="2"/>
    </font>
    <font>
      <sz val="10"/>
      <name val=".VnArialH"/>
      <family val="2"/>
    </font>
    <font>
      <b/>
      <sz val="12"/>
      <name val=".VnBook-AntiquaH"/>
      <family val="2"/>
    </font>
    <font>
      <b/>
      <sz val="12"/>
      <color indexed="9"/>
      <name val="Tms Rmn"/>
      <family val="0"/>
    </font>
    <font>
      <b/>
      <sz val="12"/>
      <name val="Helv"/>
      <family val="0"/>
    </font>
    <font>
      <b/>
      <sz val="12"/>
      <name val="Arial"/>
      <family val="2"/>
    </font>
    <font>
      <b/>
      <sz val="18"/>
      <name val="Arial"/>
      <family val="2"/>
    </font>
    <font>
      <b/>
      <sz val="11"/>
      <color indexed="56"/>
      <name val="Arial"/>
      <family val="2"/>
    </font>
    <font>
      <b/>
      <sz val="8"/>
      <name val="MS Sans Serif"/>
      <family val="2"/>
    </font>
    <font>
      <b/>
      <sz val="10"/>
      <name val=".VnTime"/>
      <family val="2"/>
    </font>
    <font>
      <sz val="10"/>
      <name val="vnTimesRoman"/>
      <family val="0"/>
    </font>
    <font>
      <b/>
      <sz val="14"/>
      <name val=".VnTimeH"/>
      <family val="2"/>
    </font>
    <font>
      <sz val="11"/>
      <color indexed="62"/>
      <name val="Arial"/>
      <family val="2"/>
    </font>
    <font>
      <sz val="10"/>
      <name val="VNI-Helve"/>
      <family val="0"/>
    </font>
    <font>
      <sz val="10"/>
      <name val="VNI-Avo"/>
      <family val="0"/>
    </font>
    <font>
      <b/>
      <sz val="14"/>
      <name val=".VnArialH"/>
      <family val="2"/>
    </font>
    <font>
      <sz val="11"/>
      <color indexed="52"/>
      <name val="Arial"/>
      <family val="2"/>
    </font>
    <font>
      <sz val="8"/>
      <name val="VNarial"/>
      <family val="2"/>
    </font>
    <font>
      <b/>
      <sz val="11"/>
      <name val="Helv"/>
      <family val="0"/>
    </font>
    <font>
      <sz val="10"/>
      <name val=".VnAvant"/>
      <family val="2"/>
    </font>
    <font>
      <sz val="12"/>
      <name val="Arial"/>
      <family val="2"/>
    </font>
    <font>
      <sz val="11"/>
      <color indexed="60"/>
      <name val="Arial"/>
      <family val="2"/>
    </font>
    <font>
      <sz val="13"/>
      <name val=".VnTime"/>
      <family val="2"/>
    </font>
    <font>
      <sz val="7"/>
      <name val="Small Fonts"/>
      <family val="2"/>
    </font>
    <font>
      <sz val="12"/>
      <name val="바탕체"/>
      <family val="1"/>
    </font>
    <font>
      <sz val="10"/>
      <name val="VNlucida sans"/>
      <family val="2"/>
    </font>
    <font>
      <b/>
      <sz val="11"/>
      <name val="Arial"/>
      <family val="2"/>
    </font>
    <font>
      <b/>
      <sz val="11"/>
      <color indexed="63"/>
      <name val="Arial"/>
      <family val="2"/>
    </font>
    <font>
      <sz val="12"/>
      <name val="Helv"/>
      <family val="0"/>
    </font>
    <font>
      <b/>
      <sz val="10"/>
      <name val="MS Sans Serif"/>
      <family val="2"/>
    </font>
    <font>
      <sz val="8"/>
      <name val="Wingdings"/>
      <family val="0"/>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b/>
      <sz val="10.5"/>
      <name val=".VnAvantH"/>
      <family val="2"/>
    </font>
    <font>
      <sz val="11"/>
      <color indexed="32"/>
      <name val="VNI-Times"/>
      <family val="0"/>
    </font>
    <font>
      <b/>
      <sz val="8"/>
      <color indexed="8"/>
      <name val="Helv"/>
      <family val="0"/>
    </font>
    <font>
      <sz val="10"/>
      <name val="Symbol"/>
      <family val="1"/>
    </font>
    <font>
      <b/>
      <sz val="10"/>
      <name val="VNI-Univer"/>
      <family val="0"/>
    </font>
    <font>
      <sz val="14"/>
      <name val=".VnTime"/>
      <family val="2"/>
    </font>
    <font>
      <sz val="11"/>
      <name val=".VnAvant"/>
      <family val="2"/>
    </font>
    <font>
      <sz val="9.5"/>
      <name val=".VnBlackH"/>
      <family val="2"/>
    </font>
    <font>
      <b/>
      <sz val="10"/>
      <name val=".VnBahamasBH"/>
      <family val="2"/>
    </font>
    <font>
      <b/>
      <sz val="11"/>
      <name val=".VnArialH"/>
      <family val="2"/>
    </font>
    <font>
      <b/>
      <sz val="10"/>
      <name val=".VnArialH"/>
      <family val="2"/>
    </font>
    <font>
      <sz val="11"/>
      <name val="VNI-Times"/>
      <family val="0"/>
    </font>
    <font>
      <sz val="10"/>
      <color indexed="8"/>
      <name val="MS Sans Serif"/>
      <family val="2"/>
    </font>
    <font>
      <sz val="8"/>
      <name val=".VnTime"/>
      <family val="2"/>
    </font>
    <font>
      <b/>
      <sz val="8"/>
      <name val="VN Helvetica"/>
      <family val="0"/>
    </font>
    <font>
      <b/>
      <sz val="12"/>
      <name val=".VnTime"/>
      <family val="2"/>
    </font>
    <font>
      <b/>
      <sz val="10"/>
      <name val="VN AvantGBook"/>
      <family val="0"/>
    </font>
    <font>
      <b/>
      <sz val="16"/>
      <name val=".VnTime"/>
      <family val="2"/>
    </font>
    <font>
      <sz val="9"/>
      <name val=".VnTime"/>
      <family val="2"/>
    </font>
    <font>
      <sz val="11"/>
      <color indexed="10"/>
      <name val="Arial"/>
      <family val="2"/>
    </font>
    <font>
      <sz val="14"/>
      <name val=".VnArial"/>
      <family val="2"/>
    </font>
    <font>
      <sz val="10"/>
      <name val=" "/>
      <family val="1"/>
    </font>
    <font>
      <sz val="14"/>
      <name val="뼻뮝"/>
      <family val="3"/>
    </font>
    <font>
      <sz val="12"/>
      <name val="뼻뮝"/>
      <family val="1"/>
    </font>
    <font>
      <sz val="10"/>
      <name val="굴림체"/>
      <family val="3"/>
    </font>
    <font>
      <sz val="9"/>
      <name val="Arial"/>
      <family val="2"/>
    </font>
    <font>
      <b/>
      <sz val="11"/>
      <name val="Times New Roman"/>
      <family val="1"/>
    </font>
    <font>
      <i/>
      <sz val="13"/>
      <name val="Times New Roman"/>
      <family val="1"/>
    </font>
    <font>
      <i/>
      <sz val="12"/>
      <name val="Times New Roman"/>
      <family val="1"/>
    </font>
    <font>
      <sz val="14"/>
      <name val="Times New Roman"/>
      <family val="1"/>
    </font>
    <font>
      <sz val="10"/>
      <color indexed="8"/>
      <name val="Times New Roman"/>
      <family val="2"/>
    </font>
    <font>
      <sz val="12"/>
      <color indexed="8"/>
      <name val="Times New Roman"/>
      <family val="1"/>
    </font>
    <font>
      <b/>
      <sz val="12"/>
      <color indexed="8"/>
      <name val="Times New Roman"/>
      <family val="1"/>
    </font>
    <font>
      <sz val="14"/>
      <color indexed="8"/>
      <name val="Times New Roman"/>
      <family val="1"/>
    </font>
    <font>
      <b/>
      <i/>
      <sz val="12"/>
      <color indexed="8"/>
      <name val="Times New Roman"/>
      <family val="1"/>
    </font>
    <font>
      <b/>
      <sz val="14"/>
      <color indexed="8"/>
      <name val="Times New Roman"/>
      <family val="1"/>
    </font>
    <font>
      <i/>
      <sz val="12"/>
      <color indexed="8"/>
      <name val="Times New Roman"/>
      <family val="1"/>
    </font>
    <font>
      <i/>
      <sz val="14"/>
      <color indexed="8"/>
      <name val="Times New Roman"/>
      <family val="1"/>
    </font>
    <font>
      <b/>
      <i/>
      <sz val="14"/>
      <color indexed="8"/>
      <name val="Times New Roman"/>
      <family val="1"/>
    </font>
    <font>
      <sz val="10"/>
      <color indexed="8"/>
      <name val="Calibri"/>
      <family val="2"/>
    </font>
    <font>
      <b/>
      <sz val="12"/>
      <color indexed="10"/>
      <name val="Times New Roman"/>
      <family val="1"/>
    </font>
    <font>
      <b/>
      <sz val="18"/>
      <color indexed="8"/>
      <name val="Times New Roman"/>
      <family val="1"/>
    </font>
    <font>
      <sz val="13"/>
      <color indexed="8"/>
      <name val="VNI-Times"/>
      <family val="0"/>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sz val="14"/>
      <color theme="1"/>
      <name val="Times New Roman"/>
      <family val="1"/>
    </font>
    <font>
      <b/>
      <i/>
      <sz val="12"/>
      <color theme="1"/>
      <name val="Times New Roman"/>
      <family val="1"/>
    </font>
    <font>
      <b/>
      <sz val="14"/>
      <color theme="1"/>
      <name val="Times New Roman"/>
      <family val="1"/>
    </font>
    <font>
      <i/>
      <sz val="12"/>
      <color theme="1"/>
      <name val="Times New Roman"/>
      <family val="1"/>
    </font>
    <font>
      <i/>
      <sz val="14"/>
      <color theme="1"/>
      <name val="Times New Roman"/>
      <family val="1"/>
    </font>
    <font>
      <b/>
      <i/>
      <sz val="14"/>
      <color theme="1"/>
      <name val="Times New Roman"/>
      <family val="1"/>
    </font>
    <font>
      <sz val="10"/>
      <color theme="1"/>
      <name val="Calibri"/>
      <family val="2"/>
    </font>
    <font>
      <b/>
      <sz val="12"/>
      <color rgb="FFFF0000"/>
      <name val="Times New Roman"/>
      <family val="1"/>
    </font>
    <font>
      <sz val="12"/>
      <color rgb="FF000000"/>
      <name val="Times New Roman"/>
      <family val="1"/>
    </font>
    <font>
      <sz val="13"/>
      <color theme="1"/>
      <name val="VNI-Times"/>
      <family val="0"/>
    </font>
    <font>
      <sz val="11"/>
      <color theme="1"/>
      <name val="Times New Roman"/>
      <family val="1"/>
    </font>
    <font>
      <b/>
      <sz val="18"/>
      <color theme="1"/>
      <name val="Times New Roman"/>
      <family val="1"/>
    </font>
  </fonts>
  <fills count="76">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indexed="26"/>
        <bgColor indexed="64"/>
      </patternFill>
    </fill>
    <fill>
      <patternFill patternType="solid">
        <fgColor rgb="FFC6EFCE"/>
        <bgColor indexed="64"/>
      </patternFill>
    </fill>
    <fill>
      <patternFill patternType="solid">
        <fgColor indexed="65"/>
        <bgColor indexed="64"/>
      </patternFill>
    </fill>
    <fill>
      <patternFill patternType="solid">
        <fgColor indexed="40"/>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9"/>
        <bgColor indexed="64"/>
      </patternFill>
    </fill>
    <fill>
      <patternFill patternType="solid">
        <fgColor rgb="FFFFFFCC"/>
        <bgColor indexed="64"/>
      </patternFill>
    </fill>
    <fill>
      <patternFill patternType="darkVertica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58"/>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
      <patternFill patternType="solid">
        <fgColor theme="0" tint="-0.1499900072813034"/>
        <bgColor indexed="64"/>
      </patternFill>
    </fill>
    <fill>
      <patternFill patternType="solid">
        <fgColor rgb="FFFFFFFF"/>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00B0F0"/>
        <bgColor indexed="64"/>
      </patternFill>
    </fill>
  </fills>
  <borders count="53">
    <border>
      <left/>
      <right/>
      <top/>
      <bottom/>
      <diagonal/>
    </border>
    <border>
      <left style="thin"/>
      <right style="thin"/>
      <top style="hair"/>
      <bottom style="hair"/>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style="double"/>
      <bottom style="double"/>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ck"/>
      <right/>
      <top style="thick"/>
      <bottom/>
    </border>
    <border>
      <left style="medium">
        <color indexed="10"/>
      </left>
      <right style="medium">
        <color indexed="10"/>
      </right>
      <top style="hair">
        <color indexed="10"/>
      </top>
      <bottom style="hair">
        <color indexed="10"/>
      </bottom>
    </border>
    <border>
      <left style="thin">
        <color indexed="22"/>
      </left>
      <right style="thin">
        <color indexed="22"/>
      </right>
      <top style="thin">
        <color indexed="22"/>
      </top>
      <bottom style="thin">
        <color indexed="22"/>
      </bottom>
    </border>
    <border>
      <left style="thin"/>
      <right style="thin"/>
      <top/>
      <bottom style="hair"/>
    </border>
    <border>
      <left/>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border>
    <border>
      <left style="thin"/>
      <right style="thin"/>
      <top style="thin"/>
      <bottom style="thin"/>
    </border>
    <border>
      <left style="thin"/>
      <right>
        <color indexed="63"/>
      </right>
      <top style="thin"/>
      <bottom style="thin"/>
    </border>
    <border>
      <left style="double"/>
      <right style="thin"/>
      <top style="hair"/>
      <bottom style="hair"/>
    </border>
    <border>
      <left style="thin"/>
      <right style="thin"/>
      <top style="thin"/>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style="thin"/>
      <right style="thin"/>
      <top/>
      <bottom/>
    </border>
    <border>
      <left style="thin"/>
      <right style="medium"/>
      <top style="medium"/>
      <bottom style="thin"/>
    </border>
    <border>
      <left style="double"/>
      <right style="thin"/>
      <top style="double"/>
      <bottom/>
    </border>
    <border>
      <left style="double"/>
      <right style="thin"/>
      <top style="hair"/>
      <bottom style="double"/>
    </border>
    <border>
      <left>
        <color indexed="63"/>
      </left>
      <right>
        <color indexed="63"/>
      </right>
      <top style="thin">
        <color theme="4"/>
      </top>
      <bottom style="double">
        <color theme="4"/>
      </bottom>
    </border>
    <border>
      <left/>
      <right/>
      <top style="double"/>
      <bottom/>
    </border>
    <border>
      <left>
        <color indexed="63"/>
      </left>
      <right>
        <color indexed="63"/>
      </right>
      <top style="thin">
        <color indexed="62"/>
      </top>
      <bottom style="double">
        <color indexed="62"/>
      </bottom>
    </border>
    <border>
      <left/>
      <right style="medium">
        <color indexed="63"/>
      </right>
      <top/>
      <bottom/>
    </border>
    <border>
      <left style="medium">
        <color indexed="9"/>
      </left>
      <right style="medium">
        <color indexed="9"/>
      </right>
      <top style="medium">
        <color indexed="9"/>
      </top>
      <bottom style="medium">
        <color indexed="9"/>
      </bottom>
    </border>
    <border>
      <left style="double"/>
      <right style="double"/>
      <top style="double"/>
      <bottom style="double"/>
    </border>
    <border>
      <left style="medium"/>
      <right style="medium"/>
      <top style="medium"/>
      <bottom style="medium"/>
    </border>
    <border>
      <left style="medium"/>
      <right style="thin"/>
      <top/>
      <bottom/>
    </border>
    <border>
      <left style="medium"/>
      <right style="medium"/>
      <top>
        <color indexed="63"/>
      </top>
      <bottom style="medium"/>
    </border>
    <border>
      <left style="thin"/>
      <right style="thin"/>
      <top/>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s>
  <cellStyleXfs count="6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35" fillId="0" borderId="0" applyFont="0" applyFill="0" applyBorder="0" applyAlignment="0" applyProtection="0"/>
    <xf numFmtId="0" fontId="36" fillId="0" borderId="0" applyNumberFormat="0" applyFill="0" applyBorder="0" applyAlignment="0" applyProtection="0"/>
    <xf numFmtId="0" fontId="37"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180" fontId="30" fillId="0" borderId="0" applyFont="0" applyFill="0" applyBorder="0" applyAlignment="0" applyProtection="0"/>
    <xf numFmtId="181" fontId="39" fillId="0" borderId="0" applyFont="0" applyFill="0" applyBorder="0" applyAlignment="0" applyProtection="0"/>
    <xf numFmtId="0" fontId="37" fillId="0" borderId="0" applyNumberForma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69" fontId="40" fillId="0" borderId="0" applyFont="0" applyFill="0" applyBorder="0" applyAlignment="0" applyProtection="0"/>
    <xf numFmtId="171" fontId="40" fillId="0" borderId="0" applyFont="0" applyFill="0" applyBorder="0" applyAlignment="0" applyProtection="0"/>
    <xf numFmtId="173" fontId="41" fillId="0" borderId="0" applyFont="0" applyFill="0" applyBorder="0" applyAlignment="0" applyProtection="0"/>
    <xf numFmtId="182" fontId="30"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42" fillId="0" borderId="0">
      <alignment/>
      <protection/>
    </xf>
    <xf numFmtId="0" fontId="37" fillId="0" borderId="0" applyNumberFormat="0" applyFill="0" applyBorder="0" applyAlignment="0" applyProtection="0"/>
    <xf numFmtId="183" fontId="36"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4" fontId="44" fillId="0" borderId="0" applyFont="0" applyFill="0" applyBorder="0" applyAlignment="0" applyProtection="0"/>
    <xf numFmtId="168" fontId="35" fillId="0" borderId="0" applyFont="0" applyFill="0" applyBorder="0" applyAlignment="0" applyProtection="0"/>
    <xf numFmtId="179"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84" fontId="35" fillId="0" borderId="0" applyFont="0" applyFill="0" applyBorder="0" applyAlignment="0" applyProtection="0"/>
    <xf numFmtId="184" fontId="35" fillId="0" borderId="0" applyFont="0" applyFill="0" applyBorder="0" applyAlignment="0" applyProtection="0"/>
    <xf numFmtId="171" fontId="44" fillId="0" borderId="0" applyFont="0" applyFill="0" applyBorder="0" applyAlignment="0" applyProtection="0"/>
    <xf numFmtId="177" fontId="44" fillId="0" borderId="0" applyFont="0" applyFill="0" applyBorder="0" applyAlignment="0" applyProtection="0"/>
    <xf numFmtId="185" fontId="44" fillId="0" borderId="0" applyFont="0" applyFill="0" applyBorder="0" applyAlignment="0" applyProtection="0"/>
    <xf numFmtId="185" fontId="44" fillId="0" borderId="0" applyFont="0" applyFill="0" applyBorder="0" applyAlignment="0" applyProtection="0"/>
    <xf numFmtId="171" fontId="44" fillId="0" borderId="0" applyFont="0" applyFill="0" applyBorder="0" applyAlignment="0" applyProtection="0"/>
    <xf numFmtId="169" fontId="35" fillId="0" borderId="0" applyFont="0" applyFill="0" applyBorder="0" applyAlignment="0" applyProtection="0"/>
    <xf numFmtId="174" fontId="44" fillId="0" borderId="0" applyFont="0" applyFill="0" applyBorder="0" applyAlignment="0" applyProtection="0"/>
    <xf numFmtId="186" fontId="44" fillId="0" borderId="0" applyFont="0" applyFill="0" applyBorder="0" applyAlignment="0" applyProtection="0"/>
    <xf numFmtId="171" fontId="44" fillId="0" borderId="0" applyFont="0" applyFill="0" applyBorder="0" applyAlignment="0" applyProtection="0"/>
    <xf numFmtId="177" fontId="44" fillId="0" borderId="0" applyFont="0" applyFill="0" applyBorder="0" applyAlignment="0" applyProtection="0"/>
    <xf numFmtId="185" fontId="44" fillId="0" borderId="0" applyFont="0" applyFill="0" applyBorder="0" applyAlignment="0" applyProtection="0"/>
    <xf numFmtId="185" fontId="44" fillId="0" borderId="0" applyFont="0" applyFill="0" applyBorder="0" applyAlignment="0" applyProtection="0"/>
    <xf numFmtId="171" fontId="44"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84" fontId="35" fillId="0" borderId="0" applyFont="0" applyFill="0" applyBorder="0" applyAlignment="0" applyProtection="0"/>
    <xf numFmtId="184" fontId="35" fillId="0" borderId="0" applyFont="0" applyFill="0" applyBorder="0" applyAlignment="0" applyProtection="0"/>
    <xf numFmtId="169" fontId="44" fillId="0" borderId="0" applyFont="0" applyFill="0" applyBorder="0" applyAlignment="0" applyProtection="0"/>
    <xf numFmtId="175" fontId="44" fillId="0" borderId="0" applyFont="0" applyFill="0" applyBorder="0" applyAlignment="0" applyProtection="0"/>
    <xf numFmtId="187" fontId="44" fillId="0" borderId="0" applyFont="0" applyFill="0" applyBorder="0" applyAlignment="0" applyProtection="0"/>
    <xf numFmtId="169" fontId="44" fillId="0" borderId="0" applyFont="0" applyFill="0" applyBorder="0" applyAlignment="0" applyProtection="0"/>
    <xf numFmtId="186" fontId="44" fillId="0" borderId="0" applyFont="0" applyFill="0" applyBorder="0" applyAlignment="0" applyProtection="0"/>
    <xf numFmtId="169" fontId="35" fillId="0" borderId="0" applyFont="0" applyFill="0" applyBorder="0" applyAlignment="0" applyProtection="0"/>
    <xf numFmtId="171" fontId="35" fillId="0" borderId="0" applyFont="0" applyFill="0" applyBorder="0" applyAlignment="0" applyProtection="0"/>
    <xf numFmtId="169" fontId="44" fillId="0" borderId="0" applyFont="0" applyFill="0" applyBorder="0" applyAlignment="0" applyProtection="0"/>
    <xf numFmtId="175" fontId="44" fillId="0" borderId="0" applyFont="0" applyFill="0" applyBorder="0" applyAlignment="0" applyProtection="0"/>
    <xf numFmtId="187" fontId="44" fillId="0" borderId="0" applyFont="0" applyFill="0" applyBorder="0" applyAlignment="0" applyProtection="0"/>
    <xf numFmtId="169" fontId="44" fillId="0" borderId="0" applyFont="0" applyFill="0" applyBorder="0" applyAlignment="0" applyProtection="0"/>
    <xf numFmtId="171" fontId="44" fillId="0" borderId="0" applyFont="0" applyFill="0" applyBorder="0" applyAlignment="0" applyProtection="0"/>
    <xf numFmtId="177" fontId="44" fillId="0" borderId="0" applyFont="0" applyFill="0" applyBorder="0" applyAlignment="0" applyProtection="0"/>
    <xf numFmtId="185" fontId="44" fillId="0" borderId="0" applyFont="0" applyFill="0" applyBorder="0" applyAlignment="0" applyProtection="0"/>
    <xf numFmtId="185" fontId="44" fillId="0" borderId="0" applyFont="0" applyFill="0" applyBorder="0" applyAlignment="0" applyProtection="0"/>
    <xf numFmtId="171" fontId="44" fillId="0" borderId="0" applyFont="0" applyFill="0" applyBorder="0" applyAlignment="0" applyProtection="0"/>
    <xf numFmtId="169" fontId="35" fillId="0" borderId="0" applyFont="0" applyFill="0" applyBorder="0" applyAlignment="0" applyProtection="0"/>
    <xf numFmtId="168" fontId="35" fillId="0" borderId="0" applyFont="0" applyFill="0" applyBorder="0" applyAlignment="0" applyProtection="0"/>
    <xf numFmtId="179" fontId="35" fillId="0" borderId="0" applyFont="0" applyFill="0" applyBorder="0" applyAlignment="0" applyProtection="0"/>
    <xf numFmtId="171" fontId="35" fillId="0" borderId="0" applyFont="0" applyFill="0" applyBorder="0" applyAlignment="0" applyProtection="0"/>
    <xf numFmtId="184" fontId="35" fillId="0" borderId="0" applyFont="0" applyFill="0" applyBorder="0" applyAlignment="0" applyProtection="0"/>
    <xf numFmtId="184" fontId="35" fillId="0" borderId="0" applyFont="0" applyFill="0" applyBorder="0" applyAlignment="0" applyProtection="0"/>
    <xf numFmtId="186" fontId="44" fillId="0" borderId="0" applyFont="0" applyFill="0" applyBorder="0" applyAlignment="0" applyProtection="0"/>
    <xf numFmtId="169" fontId="35" fillId="0" borderId="0" applyFont="0" applyFill="0" applyBorder="0" applyAlignment="0" applyProtection="0"/>
    <xf numFmtId="169" fontId="44" fillId="0" borderId="0" applyFont="0" applyFill="0" applyBorder="0" applyAlignment="0" applyProtection="0"/>
    <xf numFmtId="175" fontId="44" fillId="0" borderId="0" applyFont="0" applyFill="0" applyBorder="0" applyAlignment="0" applyProtection="0"/>
    <xf numFmtId="187" fontId="44" fillId="0" borderId="0" applyFont="0" applyFill="0" applyBorder="0" applyAlignment="0" applyProtection="0"/>
    <xf numFmtId="169" fontId="44" fillId="0" borderId="0" applyFont="0" applyFill="0" applyBorder="0" applyAlignment="0" applyProtection="0"/>
    <xf numFmtId="171" fontId="44" fillId="0" borderId="0" applyFont="0" applyFill="0" applyBorder="0" applyAlignment="0" applyProtection="0"/>
    <xf numFmtId="177" fontId="44" fillId="0" borderId="0" applyFont="0" applyFill="0" applyBorder="0" applyAlignment="0" applyProtection="0"/>
    <xf numFmtId="185" fontId="44" fillId="0" borderId="0" applyFont="0" applyFill="0" applyBorder="0" applyAlignment="0" applyProtection="0"/>
    <xf numFmtId="185" fontId="44" fillId="0" borderId="0" applyFont="0" applyFill="0" applyBorder="0" applyAlignment="0" applyProtection="0"/>
    <xf numFmtId="171" fontId="44" fillId="0" borderId="0" applyFont="0" applyFill="0" applyBorder="0" applyAlignment="0" applyProtection="0"/>
    <xf numFmtId="168" fontId="35" fillId="0" borderId="0" applyFont="0" applyFill="0" applyBorder="0" applyAlignment="0" applyProtection="0"/>
    <xf numFmtId="179"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84" fontId="35" fillId="0" borderId="0" applyFont="0" applyFill="0" applyBorder="0" applyAlignment="0" applyProtection="0"/>
    <xf numFmtId="184" fontId="35" fillId="0" borderId="0" applyFont="0" applyFill="0" applyBorder="0" applyAlignment="0" applyProtection="0"/>
    <xf numFmtId="0" fontId="43" fillId="0" borderId="0" applyNumberFormat="0" applyFill="0" applyBorder="0" applyAlignment="0" applyProtection="0"/>
    <xf numFmtId="188" fontId="45" fillId="0" borderId="0" applyFont="0" applyFill="0" applyBorder="0" applyAlignment="0" applyProtection="0"/>
    <xf numFmtId="189" fontId="46" fillId="0" borderId="0" applyFont="0" applyFill="0" applyBorder="0" applyAlignment="0" applyProtection="0"/>
    <xf numFmtId="190" fontId="46" fillId="0" borderId="0" applyFont="0" applyFill="0" applyBorder="0" applyAlignment="0" applyProtection="0"/>
    <xf numFmtId="0" fontId="47" fillId="0" borderId="0">
      <alignment/>
      <protection/>
    </xf>
    <xf numFmtId="0" fontId="48" fillId="0" borderId="0">
      <alignment/>
      <protection/>
    </xf>
    <xf numFmtId="0" fontId="37" fillId="0" borderId="0">
      <alignment/>
      <protection/>
    </xf>
    <xf numFmtId="0" fontId="49" fillId="2" borderId="0">
      <alignment/>
      <protection/>
    </xf>
    <xf numFmtId="0" fontId="50" fillId="2" borderId="0">
      <alignment/>
      <protection/>
    </xf>
    <xf numFmtId="0" fontId="49" fillId="2" borderId="0">
      <alignment/>
      <protection/>
    </xf>
    <xf numFmtId="0" fontId="50" fillId="2" borderId="0">
      <alignment/>
      <protection/>
    </xf>
    <xf numFmtId="0" fontId="50" fillId="2" borderId="0">
      <alignment/>
      <protection/>
    </xf>
    <xf numFmtId="188" fontId="45" fillId="0" borderId="0" applyFont="0" applyFill="0" applyBorder="0" applyAlignment="0" applyProtection="0"/>
    <xf numFmtId="188" fontId="45" fillId="0" borderId="0" applyFont="0" applyFill="0" applyBorder="0" applyAlignment="0" applyProtection="0"/>
    <xf numFmtId="0" fontId="36" fillId="2" borderId="0">
      <alignment/>
      <protection/>
    </xf>
    <xf numFmtId="0" fontId="50" fillId="2" borderId="0">
      <alignment/>
      <protection/>
    </xf>
    <xf numFmtId="0" fontId="49" fillId="2" borderId="0">
      <alignment/>
      <protection/>
    </xf>
    <xf numFmtId="0" fontId="50" fillId="2" borderId="0">
      <alignment/>
      <protection/>
    </xf>
    <xf numFmtId="0" fontId="51" fillId="0" borderId="1" applyFont="0" applyAlignment="0">
      <protection/>
    </xf>
    <xf numFmtId="0" fontId="51" fillId="0" borderId="1" applyFont="0" applyAlignment="0">
      <protection/>
    </xf>
    <xf numFmtId="0" fontId="49" fillId="2" borderId="0">
      <alignment/>
      <protection/>
    </xf>
    <xf numFmtId="0" fontId="50" fillId="2" borderId="0">
      <alignment/>
      <protection/>
    </xf>
    <xf numFmtId="0" fontId="49" fillId="2" borderId="0">
      <alignment/>
      <protection/>
    </xf>
    <xf numFmtId="0" fontId="50" fillId="2" borderId="0">
      <alignment/>
      <protection/>
    </xf>
    <xf numFmtId="0" fontId="50" fillId="2" borderId="0">
      <alignment/>
      <protection/>
    </xf>
    <xf numFmtId="0" fontId="49" fillId="2" borderId="0">
      <alignment/>
      <protection/>
    </xf>
    <xf numFmtId="9" fontId="52" fillId="0" borderId="0" applyFont="0" applyFill="0" applyBorder="0" applyAlignment="0" applyProtection="0"/>
    <xf numFmtId="0" fontId="53" fillId="2" borderId="0">
      <alignment/>
      <protection/>
    </xf>
    <xf numFmtId="0" fontId="50" fillId="2" borderId="0">
      <alignment/>
      <protection/>
    </xf>
    <xf numFmtId="0" fontId="53" fillId="2" borderId="0">
      <alignment/>
      <protection/>
    </xf>
    <xf numFmtId="0" fontId="50" fillId="2" borderId="0">
      <alignment/>
      <protection/>
    </xf>
    <xf numFmtId="0" fontId="50" fillId="2" borderId="0">
      <alignment/>
      <protection/>
    </xf>
    <xf numFmtId="0" fontId="36" fillId="2" borderId="0">
      <alignment/>
      <protection/>
    </xf>
    <xf numFmtId="0" fontId="50" fillId="2" borderId="0">
      <alignment/>
      <protection/>
    </xf>
    <xf numFmtId="0" fontId="50" fillId="2" borderId="0">
      <alignment/>
      <protection/>
    </xf>
    <xf numFmtId="0" fontId="53" fillId="2" borderId="0">
      <alignment/>
      <protection/>
    </xf>
    <xf numFmtId="0" fontId="50" fillId="2" borderId="0">
      <alignment/>
      <protection/>
    </xf>
    <xf numFmtId="0" fontId="50" fillId="2" borderId="0">
      <alignment/>
      <protection/>
    </xf>
    <xf numFmtId="0" fontId="50" fillId="2" borderId="0">
      <alignment/>
      <protection/>
    </xf>
    <xf numFmtId="0" fontId="53" fillId="2" borderId="0">
      <alignment/>
      <protection/>
    </xf>
    <xf numFmtId="0" fontId="0" fillId="3" borderId="0" applyNumberFormat="0" applyBorder="0" applyAlignment="0" applyProtection="0"/>
    <xf numFmtId="0" fontId="54" fillId="4" borderId="0" applyNumberFormat="0" applyBorder="0" applyAlignment="0" applyProtection="0"/>
    <xf numFmtId="0" fontId="0" fillId="5" borderId="0" applyNumberFormat="0" applyBorder="0" applyAlignment="0" applyProtection="0"/>
    <xf numFmtId="0" fontId="54" fillId="6" borderId="0" applyNumberFormat="0" applyBorder="0" applyAlignment="0" applyProtection="0"/>
    <xf numFmtId="0" fontId="0" fillId="7" borderId="0" applyNumberFormat="0" applyBorder="0" applyAlignment="0" applyProtection="0"/>
    <xf numFmtId="0" fontId="54" fillId="8" borderId="0" applyNumberFormat="0" applyBorder="0" applyAlignment="0" applyProtection="0"/>
    <xf numFmtId="0" fontId="0" fillId="9" borderId="0" applyNumberFormat="0" applyBorder="0" applyAlignment="0" applyProtection="0"/>
    <xf numFmtId="0" fontId="54" fillId="10"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55" fillId="2" borderId="0">
      <alignment/>
      <protection/>
    </xf>
    <xf numFmtId="0" fontId="50" fillId="2" borderId="0">
      <alignment/>
      <protection/>
    </xf>
    <xf numFmtId="0" fontId="55" fillId="2" borderId="0">
      <alignment/>
      <protection/>
    </xf>
    <xf numFmtId="0" fontId="50" fillId="2" borderId="0">
      <alignment/>
      <protection/>
    </xf>
    <xf numFmtId="0" fontId="50" fillId="2" borderId="0">
      <alignment/>
      <protection/>
    </xf>
    <xf numFmtId="0" fontId="36" fillId="2" borderId="0">
      <alignment/>
      <protection/>
    </xf>
    <xf numFmtId="0" fontId="50" fillId="2" borderId="0">
      <alignment/>
      <protection/>
    </xf>
    <xf numFmtId="0" fontId="50" fillId="2" borderId="0">
      <alignment/>
      <protection/>
    </xf>
    <xf numFmtId="0" fontId="55" fillId="2" borderId="0">
      <alignment/>
      <protection/>
    </xf>
    <xf numFmtId="0" fontId="50" fillId="2" borderId="0">
      <alignment/>
      <protection/>
    </xf>
    <xf numFmtId="0" fontId="50" fillId="2" borderId="0">
      <alignment/>
      <protection/>
    </xf>
    <xf numFmtId="0" fontId="50" fillId="2" borderId="0">
      <alignment/>
      <protection/>
    </xf>
    <xf numFmtId="0" fontId="55" fillId="2" borderId="0">
      <alignment/>
      <protection/>
    </xf>
    <xf numFmtId="0" fontId="56" fillId="0" borderId="0">
      <alignment wrapText="1"/>
      <protection/>
    </xf>
    <xf numFmtId="0" fontId="50" fillId="0" borderId="0">
      <alignment wrapText="1"/>
      <protection/>
    </xf>
    <xf numFmtId="0" fontId="56" fillId="0" borderId="0">
      <alignment wrapText="1"/>
      <protection/>
    </xf>
    <xf numFmtId="0" fontId="50" fillId="0" borderId="0">
      <alignment wrapText="1"/>
      <protection/>
    </xf>
    <xf numFmtId="0" fontId="50" fillId="0" borderId="0">
      <alignment wrapText="1"/>
      <protection/>
    </xf>
    <xf numFmtId="0" fontId="36" fillId="0" borderId="0">
      <alignment wrapText="1"/>
      <protection/>
    </xf>
    <xf numFmtId="0" fontId="50" fillId="0" borderId="0">
      <alignment wrapText="1"/>
      <protection/>
    </xf>
    <xf numFmtId="0" fontId="50" fillId="0" borderId="0">
      <alignment wrapText="1"/>
      <protection/>
    </xf>
    <xf numFmtId="0" fontId="56" fillId="0" borderId="0">
      <alignment wrapText="1"/>
      <protection/>
    </xf>
    <xf numFmtId="0" fontId="50" fillId="0" borderId="0">
      <alignment wrapText="1"/>
      <protection/>
    </xf>
    <xf numFmtId="0" fontId="50" fillId="0" borderId="0">
      <alignment wrapText="1"/>
      <protection/>
    </xf>
    <xf numFmtId="0" fontId="50" fillId="0" borderId="0">
      <alignment wrapText="1"/>
      <protection/>
    </xf>
    <xf numFmtId="0" fontId="56" fillId="0" borderId="0">
      <alignment wrapText="1"/>
      <protection/>
    </xf>
    <xf numFmtId="0" fontId="0" fillId="15" borderId="0" applyNumberFormat="0" applyBorder="0" applyAlignment="0" applyProtection="0"/>
    <xf numFmtId="0" fontId="54" fillId="16" borderId="0" applyNumberFormat="0" applyBorder="0" applyAlignment="0" applyProtection="0"/>
    <xf numFmtId="0" fontId="0" fillId="17" borderId="0" applyNumberFormat="0" applyBorder="0" applyAlignment="0" applyProtection="0"/>
    <xf numFmtId="0" fontId="54" fillId="18" borderId="0" applyNumberFormat="0" applyBorder="0" applyAlignment="0" applyProtection="0"/>
    <xf numFmtId="0" fontId="0" fillId="19" borderId="0" applyNumberFormat="0" applyBorder="0" applyAlignment="0" applyProtection="0"/>
    <xf numFmtId="0" fontId="54" fillId="20" borderId="0" applyNumberFormat="0" applyBorder="0" applyAlignment="0" applyProtection="0"/>
    <xf numFmtId="0" fontId="0" fillId="21" borderId="0" applyNumberFormat="0" applyBorder="0" applyAlignment="0" applyProtection="0"/>
    <xf numFmtId="0" fontId="54" fillId="10" borderId="0" applyNumberFormat="0" applyBorder="0" applyAlignment="0" applyProtection="0"/>
    <xf numFmtId="0" fontId="0" fillId="22" borderId="0" applyNumberFormat="0" applyBorder="0" applyAlignment="0" applyProtection="0"/>
    <xf numFmtId="0" fontId="54" fillId="16" borderId="0" applyNumberFormat="0" applyBorder="0" applyAlignment="0" applyProtection="0"/>
    <xf numFmtId="0" fontId="0" fillId="23" borderId="0" applyNumberFormat="0" applyBorder="0" applyAlignment="0" applyProtection="0"/>
    <xf numFmtId="0" fontId="54" fillId="2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43" fillId="0" borderId="0">
      <alignment/>
      <protection/>
    </xf>
    <xf numFmtId="0" fontId="36" fillId="0" borderId="0">
      <alignment/>
      <protection/>
    </xf>
    <xf numFmtId="0" fontId="173" fillId="25" borderId="0" applyNumberFormat="0" applyBorder="0" applyAlignment="0" applyProtection="0"/>
    <xf numFmtId="0" fontId="57" fillId="26" borderId="0" applyNumberFormat="0" applyBorder="0" applyAlignment="0" applyProtection="0"/>
    <xf numFmtId="0" fontId="173" fillId="27" borderId="0" applyNumberFormat="0" applyBorder="0" applyAlignment="0" applyProtection="0"/>
    <xf numFmtId="0" fontId="57" fillId="18" borderId="0" applyNumberFormat="0" applyBorder="0" applyAlignment="0" applyProtection="0"/>
    <xf numFmtId="0" fontId="173" fillId="28" borderId="0" applyNumberFormat="0" applyBorder="0" applyAlignment="0" applyProtection="0"/>
    <xf numFmtId="0" fontId="57" fillId="20" borderId="0" applyNumberFormat="0" applyBorder="0" applyAlignment="0" applyProtection="0"/>
    <xf numFmtId="0" fontId="173" fillId="29" borderId="0" applyNumberFormat="0" applyBorder="0" applyAlignment="0" applyProtection="0"/>
    <xf numFmtId="0" fontId="57" fillId="30" borderId="0" applyNumberFormat="0" applyBorder="0" applyAlignment="0" applyProtection="0"/>
    <xf numFmtId="0" fontId="173" fillId="31" borderId="0" applyNumberFormat="0" applyBorder="0" applyAlignment="0" applyProtection="0"/>
    <xf numFmtId="0" fontId="57" fillId="32" borderId="0" applyNumberFormat="0" applyBorder="0" applyAlignment="0" applyProtection="0"/>
    <xf numFmtId="0" fontId="173" fillId="33" borderId="0" applyNumberFormat="0" applyBorder="0" applyAlignment="0" applyProtection="0"/>
    <xf numFmtId="0" fontId="57" fillId="34" borderId="0" applyNumberFormat="0" applyBorder="0" applyAlignment="0" applyProtection="0"/>
    <xf numFmtId="0" fontId="17" fillId="26" borderId="0" applyNumberFormat="0" applyBorder="0" applyAlignment="0" applyProtection="0"/>
    <xf numFmtId="0" fontId="17" fillId="18" borderId="0" applyNumberFormat="0" applyBorder="0" applyAlignment="0" applyProtection="0"/>
    <xf numFmtId="0" fontId="17" fillId="20" borderId="0" applyNumberFormat="0" applyBorder="0" applyAlignment="0" applyProtection="0"/>
    <xf numFmtId="0" fontId="17" fillId="30" borderId="0" applyNumberFormat="0" applyBorder="0" applyAlignment="0" applyProtection="0"/>
    <xf numFmtId="0" fontId="17" fillId="32" borderId="0" applyNumberFormat="0" applyBorder="0" applyAlignment="0" applyProtection="0"/>
    <xf numFmtId="0" fontId="17" fillId="34" borderId="0" applyNumberFormat="0" applyBorder="0" applyAlignment="0" applyProtection="0"/>
    <xf numFmtId="0" fontId="173" fillId="35" borderId="0" applyNumberFormat="0" applyBorder="0" applyAlignment="0" applyProtection="0"/>
    <xf numFmtId="0" fontId="57" fillId="36" borderId="0" applyNumberFormat="0" applyBorder="0" applyAlignment="0" applyProtection="0"/>
    <xf numFmtId="0" fontId="173" fillId="37" borderId="0" applyNumberFormat="0" applyBorder="0" applyAlignment="0" applyProtection="0"/>
    <xf numFmtId="0" fontId="57" fillId="38" borderId="0" applyNumberFormat="0" applyBorder="0" applyAlignment="0" applyProtection="0"/>
    <xf numFmtId="0" fontId="173" fillId="39" borderId="0" applyNumberFormat="0" applyBorder="0" applyAlignment="0" applyProtection="0"/>
    <xf numFmtId="0" fontId="57" fillId="40" borderId="0" applyNumberFormat="0" applyBorder="0" applyAlignment="0" applyProtection="0"/>
    <xf numFmtId="0" fontId="173" fillId="41" borderId="0" applyNumberFormat="0" applyBorder="0" applyAlignment="0" applyProtection="0"/>
    <xf numFmtId="0" fontId="57" fillId="30" borderId="0" applyNumberFormat="0" applyBorder="0" applyAlignment="0" applyProtection="0"/>
    <xf numFmtId="0" fontId="173" fillId="42" borderId="0" applyNumberFormat="0" applyBorder="0" applyAlignment="0" applyProtection="0"/>
    <xf numFmtId="0" fontId="57" fillId="32" borderId="0" applyNumberFormat="0" applyBorder="0" applyAlignment="0" applyProtection="0"/>
    <xf numFmtId="0" fontId="173" fillId="43" borderId="0" applyNumberFormat="0" applyBorder="0" applyAlignment="0" applyProtection="0"/>
    <xf numFmtId="0" fontId="57" fillId="44" borderId="0" applyNumberFormat="0" applyBorder="0" applyAlignment="0" applyProtection="0"/>
    <xf numFmtId="191" fontId="58" fillId="0" borderId="0" applyFont="0" applyFill="0" applyBorder="0" applyAlignment="0" applyProtection="0"/>
    <xf numFmtId="0" fontId="59" fillId="0" borderId="0" applyFont="0" applyFill="0" applyBorder="0" applyAlignment="0" applyProtection="0"/>
    <xf numFmtId="192" fontId="60" fillId="0" borderId="0" applyFont="0" applyFill="0" applyBorder="0" applyAlignment="0" applyProtection="0"/>
    <xf numFmtId="193" fontId="58" fillId="0" borderId="0" applyFont="0" applyFill="0" applyBorder="0" applyAlignment="0" applyProtection="0"/>
    <xf numFmtId="0" fontId="59" fillId="0" borderId="0" applyFont="0" applyFill="0" applyBorder="0" applyAlignment="0" applyProtection="0"/>
    <xf numFmtId="194" fontId="60" fillId="0" borderId="0" applyFont="0" applyFill="0" applyBorder="0" applyAlignment="0" applyProtection="0"/>
    <xf numFmtId="0" fontId="26" fillId="0" borderId="0">
      <alignment horizontal="center" wrapText="1"/>
      <protection locked="0"/>
    </xf>
    <xf numFmtId="195" fontId="61" fillId="0" borderId="0" applyFont="0" applyFill="0" applyBorder="0" applyAlignment="0" applyProtection="0"/>
    <xf numFmtId="0" fontId="59" fillId="0" borderId="0" applyFont="0" applyFill="0" applyBorder="0" applyAlignment="0" applyProtection="0"/>
    <xf numFmtId="196" fontId="36" fillId="0" borderId="0" applyFont="0" applyFill="0" applyBorder="0" applyAlignment="0" applyProtection="0"/>
    <xf numFmtId="197" fontId="36" fillId="0" borderId="0" applyFont="0" applyFill="0" applyBorder="0" applyAlignment="0" applyProtection="0"/>
    <xf numFmtId="0" fontId="59" fillId="0" borderId="0" applyFont="0" applyFill="0" applyBorder="0" applyAlignment="0" applyProtection="0"/>
    <xf numFmtId="198" fontId="36" fillId="0" borderId="0" applyFont="0" applyFill="0" applyBorder="0" applyAlignment="0" applyProtection="0"/>
    <xf numFmtId="168" fontId="35" fillId="0" borderId="0" applyFont="0" applyFill="0" applyBorder="0" applyAlignment="0" applyProtection="0"/>
    <xf numFmtId="0" fontId="174" fillId="45" borderId="0" applyNumberFormat="0" applyBorder="0" applyAlignment="0" applyProtection="0"/>
    <xf numFmtId="0" fontId="62" fillId="6" borderId="0" applyNumberFormat="0" applyBorder="0" applyAlignment="0" applyProtection="0"/>
    <xf numFmtId="0" fontId="63" fillId="0" borderId="0" applyNumberFormat="0" applyFill="0" applyBorder="0" applyAlignment="0" applyProtection="0"/>
    <xf numFmtId="0" fontId="59" fillId="0" borderId="0">
      <alignment/>
      <protection/>
    </xf>
    <xf numFmtId="0" fontId="64" fillId="0" borderId="0">
      <alignment/>
      <protection/>
    </xf>
    <xf numFmtId="0" fontId="59" fillId="0" borderId="0">
      <alignment/>
      <protection/>
    </xf>
    <xf numFmtId="0" fontId="65" fillId="0" borderId="0">
      <alignment/>
      <protection/>
    </xf>
    <xf numFmtId="0" fontId="50" fillId="0" borderId="0">
      <alignment/>
      <protection/>
    </xf>
    <xf numFmtId="199" fontId="30" fillId="0" borderId="0" applyFill="0" applyBorder="0" applyAlignment="0">
      <protection/>
    </xf>
    <xf numFmtId="200" fontId="30" fillId="0" borderId="0" applyFill="0" applyBorder="0" applyAlignment="0">
      <protection/>
    </xf>
    <xf numFmtId="201" fontId="31" fillId="0" borderId="0" applyFill="0" applyBorder="0" applyAlignment="0">
      <protection/>
    </xf>
    <xf numFmtId="202" fontId="30" fillId="0" borderId="0" applyFill="0" applyBorder="0" applyAlignment="0">
      <protection/>
    </xf>
    <xf numFmtId="203" fontId="30" fillId="0" borderId="0" applyFill="0" applyBorder="0" applyAlignment="0">
      <protection/>
    </xf>
    <xf numFmtId="199" fontId="30" fillId="0" borderId="0" applyFill="0" applyBorder="0" applyAlignment="0">
      <protection/>
    </xf>
    <xf numFmtId="204" fontId="30" fillId="0" borderId="0" applyFill="0" applyBorder="0" applyAlignment="0">
      <protection/>
    </xf>
    <xf numFmtId="200" fontId="30" fillId="0" borderId="0" applyFill="0" applyBorder="0" applyAlignment="0">
      <protection/>
    </xf>
    <xf numFmtId="0" fontId="175" fillId="46" borderId="2" applyNumberFormat="0" applyAlignment="0" applyProtection="0"/>
    <xf numFmtId="0" fontId="66" fillId="2" borderId="3" applyNumberFormat="0" applyAlignment="0" applyProtection="0"/>
    <xf numFmtId="0" fontId="67" fillId="0" borderId="0">
      <alignment/>
      <protection/>
    </xf>
    <xf numFmtId="205" fontId="44" fillId="0" borderId="0" applyFont="0" applyFill="0" applyBorder="0" applyAlignment="0" applyProtection="0"/>
    <xf numFmtId="177" fontId="0" fillId="0" borderId="0" applyFont="0" applyFill="0" applyBorder="0" applyAlignment="0" applyProtection="0"/>
    <xf numFmtId="206" fontId="70" fillId="0" borderId="0">
      <alignment/>
      <protection/>
    </xf>
    <xf numFmtId="206" fontId="70" fillId="0" borderId="0">
      <alignment/>
      <protection/>
    </xf>
    <xf numFmtId="206" fontId="70" fillId="0" borderId="0">
      <alignment/>
      <protection/>
    </xf>
    <xf numFmtId="206" fontId="70" fillId="0" borderId="0">
      <alignment/>
      <protection/>
    </xf>
    <xf numFmtId="206" fontId="70" fillId="0" borderId="0">
      <alignment/>
      <protection/>
    </xf>
    <xf numFmtId="206" fontId="70" fillId="0" borderId="0">
      <alignment/>
      <protection/>
    </xf>
    <xf numFmtId="206" fontId="70" fillId="0" borderId="0">
      <alignment/>
      <protection/>
    </xf>
    <xf numFmtId="206" fontId="70" fillId="0" borderId="0">
      <alignment/>
      <protection/>
    </xf>
    <xf numFmtId="175" fontId="0" fillId="0" borderId="0" applyFont="0" applyFill="0" applyBorder="0" applyAlignment="0" applyProtection="0"/>
    <xf numFmtId="199" fontId="30" fillId="0" borderId="0" applyFont="0" applyFill="0" applyBorder="0" applyAlignment="0" applyProtection="0"/>
    <xf numFmtId="177" fontId="18" fillId="0" borderId="0" applyFont="0" applyFill="0" applyBorder="0" applyAlignment="0" applyProtection="0"/>
    <xf numFmtId="174" fontId="0" fillId="0" borderId="0" applyFont="0" applyFill="0" applyBorder="0" applyAlignment="0" applyProtection="0"/>
    <xf numFmtId="207" fontId="71" fillId="0" borderId="0">
      <alignment/>
      <protection/>
    </xf>
    <xf numFmtId="3" fontId="37" fillId="0" borderId="0" applyFont="0" applyFill="0" applyBorder="0" applyAlignment="0" applyProtection="0"/>
    <xf numFmtId="0" fontId="72" fillId="0" borderId="0">
      <alignment/>
      <protection/>
    </xf>
    <xf numFmtId="0" fontId="38" fillId="0" borderId="0">
      <alignment/>
      <protection/>
    </xf>
    <xf numFmtId="0" fontId="72" fillId="0" borderId="0">
      <alignment/>
      <protection/>
    </xf>
    <xf numFmtId="0" fontId="38" fillId="0" borderId="0">
      <alignment/>
      <protection/>
    </xf>
    <xf numFmtId="0" fontId="73" fillId="0" borderId="0" applyNumberFormat="0" applyAlignment="0">
      <protection/>
    </xf>
    <xf numFmtId="176" fontId="0" fillId="0" borderId="0" applyFont="0" applyFill="0" applyBorder="0" applyAlignment="0" applyProtection="0"/>
    <xf numFmtId="174" fontId="0" fillId="0" borderId="0" applyFont="0" applyFill="0" applyBorder="0" applyAlignment="0" applyProtection="0"/>
    <xf numFmtId="200" fontId="30" fillId="0" borderId="0" applyFont="0" applyFill="0" applyBorder="0" applyAlignment="0" applyProtection="0"/>
    <xf numFmtId="208" fontId="37" fillId="0" borderId="0" applyFont="0" applyFill="0" applyBorder="0" applyAlignment="0" applyProtection="0"/>
    <xf numFmtId="209" fontId="71" fillId="0" borderId="0">
      <alignment/>
      <protection/>
    </xf>
    <xf numFmtId="0" fontId="176" fillId="47" borderId="4" applyNumberFormat="0" applyAlignment="0" applyProtection="0"/>
    <xf numFmtId="0" fontId="68" fillId="48" borderId="5" applyNumberFormat="0" applyAlignment="0" applyProtection="0"/>
    <xf numFmtId="178" fontId="60" fillId="0" borderId="0" applyFont="0" applyFill="0" applyBorder="0" applyAlignment="0" applyProtection="0"/>
    <xf numFmtId="4" fontId="69" fillId="0" borderId="0" applyAlignment="0">
      <protection/>
    </xf>
    <xf numFmtId="0" fontId="37" fillId="0" borderId="0" applyFont="0" applyFill="0" applyBorder="0" applyAlignment="0" applyProtection="0"/>
    <xf numFmtId="14" fontId="74" fillId="0" borderId="0" applyFill="0" applyBorder="0" applyAlignment="0">
      <protection/>
    </xf>
    <xf numFmtId="38" fontId="75" fillId="0" borderId="6">
      <alignment vertical="center"/>
      <protection/>
    </xf>
    <xf numFmtId="169" fontId="37" fillId="0" borderId="0" applyFont="0" applyFill="0" applyBorder="0" applyAlignment="0" applyProtection="0"/>
    <xf numFmtId="171" fontId="37" fillId="0" borderId="0" applyFont="0" applyFill="0" applyBorder="0" applyAlignment="0" applyProtection="0"/>
    <xf numFmtId="0" fontId="76" fillId="0" borderId="0">
      <alignment/>
      <protection locked="0"/>
    </xf>
    <xf numFmtId="210" fontId="71" fillId="0" borderId="0">
      <alignment/>
      <protection/>
    </xf>
    <xf numFmtId="169" fontId="77" fillId="0" borderId="0" applyFont="0" applyFill="0" applyBorder="0" applyAlignment="0" applyProtection="0"/>
    <xf numFmtId="171" fontId="77" fillId="0" borderId="0" applyFont="0" applyFill="0" applyBorder="0" applyAlignment="0" applyProtection="0"/>
    <xf numFmtId="169" fontId="77" fillId="0" borderId="0" applyFont="0" applyFill="0" applyBorder="0" applyAlignment="0" applyProtection="0"/>
    <xf numFmtId="175" fontId="77" fillId="0" borderId="0" applyFont="0" applyFill="0" applyBorder="0" applyAlignment="0" applyProtection="0"/>
    <xf numFmtId="169" fontId="77" fillId="0" borderId="0" applyFont="0" applyFill="0" applyBorder="0" applyAlignment="0" applyProtection="0"/>
    <xf numFmtId="169" fontId="77" fillId="0" borderId="0" applyFont="0" applyFill="0" applyBorder="0" applyAlignment="0" applyProtection="0"/>
    <xf numFmtId="175" fontId="77" fillId="0" borderId="0" applyFont="0" applyFill="0" applyBorder="0" applyAlignment="0" applyProtection="0"/>
    <xf numFmtId="175" fontId="77" fillId="0" borderId="0" applyFont="0" applyFill="0" applyBorder="0" applyAlignment="0" applyProtection="0"/>
    <xf numFmtId="175" fontId="77" fillId="0" borderId="0" applyFont="0" applyFill="0" applyBorder="0" applyAlignment="0" applyProtection="0"/>
    <xf numFmtId="169" fontId="77" fillId="0" borderId="0" applyFont="0" applyFill="0" applyBorder="0" applyAlignment="0" applyProtection="0"/>
    <xf numFmtId="169" fontId="77" fillId="0" borderId="0" applyFont="0" applyFill="0" applyBorder="0" applyAlignment="0" applyProtection="0"/>
    <xf numFmtId="169" fontId="77" fillId="0" borderId="0" applyFont="0" applyFill="0" applyBorder="0" applyAlignment="0" applyProtection="0"/>
    <xf numFmtId="175" fontId="77" fillId="0" borderId="0" applyFont="0" applyFill="0" applyBorder="0" applyAlignment="0" applyProtection="0"/>
    <xf numFmtId="175"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175" fontId="77" fillId="0" borderId="0" applyFont="0" applyFill="0" applyBorder="0" applyAlignment="0" applyProtection="0"/>
    <xf numFmtId="171" fontId="77" fillId="0" borderId="0" applyFont="0" applyFill="0" applyBorder="0" applyAlignment="0" applyProtection="0"/>
    <xf numFmtId="177" fontId="77" fillId="0" borderId="0" applyFont="0" applyFill="0" applyBorder="0" applyAlignment="0" applyProtection="0"/>
    <xf numFmtId="171" fontId="77" fillId="0" borderId="0" applyFont="0" applyFill="0" applyBorder="0" applyAlignment="0" applyProtection="0"/>
    <xf numFmtId="171" fontId="77" fillId="0" borderId="0" applyFont="0" applyFill="0" applyBorder="0" applyAlignment="0" applyProtection="0"/>
    <xf numFmtId="177" fontId="77" fillId="0" borderId="0" applyFont="0" applyFill="0" applyBorder="0" applyAlignment="0" applyProtection="0"/>
    <xf numFmtId="177" fontId="77" fillId="0" borderId="0" applyFont="0" applyFill="0" applyBorder="0" applyAlignment="0" applyProtection="0"/>
    <xf numFmtId="177" fontId="77" fillId="0" borderId="0" applyFont="0" applyFill="0" applyBorder="0" applyAlignment="0" applyProtection="0"/>
    <xf numFmtId="171" fontId="77" fillId="0" borderId="0" applyFont="0" applyFill="0" applyBorder="0" applyAlignment="0" applyProtection="0"/>
    <xf numFmtId="171" fontId="77" fillId="0" borderId="0" applyFont="0" applyFill="0" applyBorder="0" applyAlignment="0" applyProtection="0"/>
    <xf numFmtId="171" fontId="77" fillId="0" borderId="0" applyFont="0" applyFill="0" applyBorder="0" applyAlignment="0" applyProtection="0"/>
    <xf numFmtId="177" fontId="77" fillId="0" borderId="0" applyFont="0" applyFill="0" applyBorder="0" applyAlignment="0" applyProtection="0"/>
    <xf numFmtId="177"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77" fontId="77" fillId="0" borderId="0" applyFont="0" applyFill="0" applyBorder="0" applyAlignment="0" applyProtection="0"/>
    <xf numFmtId="0" fontId="10" fillId="2" borderId="7" applyNumberFormat="0" applyAlignment="0" applyProtection="0"/>
    <xf numFmtId="0" fontId="9" fillId="14" borderId="3" applyNumberFormat="0" applyAlignment="0" applyProtection="0"/>
    <xf numFmtId="0" fontId="3" fillId="0" borderId="8" applyNumberFormat="0" applyFill="0" applyAlignment="0" applyProtection="0"/>
    <xf numFmtId="0" fontId="4" fillId="0" borderId="9" applyNumberFormat="0" applyFill="0" applyAlignment="0" applyProtection="0"/>
    <xf numFmtId="0" fontId="5" fillId="0" borderId="10" applyNumberFormat="0" applyFill="0" applyAlignment="0" applyProtection="0"/>
    <xf numFmtId="0" fontId="5" fillId="0" borderId="0" applyNumberFormat="0" applyFill="0" applyBorder="0" applyAlignment="0" applyProtection="0"/>
    <xf numFmtId="3" fontId="36" fillId="0" borderId="0" applyFont="0" applyBorder="0" applyAlignment="0">
      <protection/>
    </xf>
    <xf numFmtId="0" fontId="78" fillId="0" borderId="0">
      <alignment/>
      <protection locked="0"/>
    </xf>
    <xf numFmtId="0" fontId="78" fillId="0" borderId="0">
      <alignment/>
      <protection locked="0"/>
    </xf>
    <xf numFmtId="199" fontId="30" fillId="0" borderId="0" applyFill="0" applyBorder="0" applyAlignment="0">
      <protection/>
    </xf>
    <xf numFmtId="200" fontId="30" fillId="0" borderId="0" applyFill="0" applyBorder="0" applyAlignment="0">
      <protection/>
    </xf>
    <xf numFmtId="199" fontId="30" fillId="0" borderId="0" applyFill="0" applyBorder="0" applyAlignment="0">
      <protection/>
    </xf>
    <xf numFmtId="204" fontId="30" fillId="0" borderId="0" applyFill="0" applyBorder="0" applyAlignment="0">
      <protection/>
    </xf>
    <xf numFmtId="200" fontId="30" fillId="0" borderId="0" applyFill="0" applyBorder="0" applyAlignment="0">
      <protection/>
    </xf>
    <xf numFmtId="0" fontId="79" fillId="0" borderId="0" applyNumberFormat="0" applyAlignment="0">
      <protection/>
    </xf>
    <xf numFmtId="0" fontId="177" fillId="0" borderId="0" applyNumberFormat="0" applyFill="0" applyBorder="0" applyAlignment="0" applyProtection="0"/>
    <xf numFmtId="0" fontId="80" fillId="0" borderId="0" applyNumberFormat="0" applyFill="0" applyBorder="0" applyAlignment="0" applyProtection="0"/>
    <xf numFmtId="3" fontId="36" fillId="0" borderId="0" applyFont="0" applyBorder="0" applyAlignment="0">
      <protection/>
    </xf>
    <xf numFmtId="0" fontId="76" fillId="0" borderId="0">
      <alignment/>
      <protection locked="0"/>
    </xf>
    <xf numFmtId="0" fontId="76" fillId="0" borderId="0">
      <alignment/>
      <protection locked="0"/>
    </xf>
    <xf numFmtId="0" fontId="76" fillId="0" borderId="0">
      <alignment/>
      <protection locked="0"/>
    </xf>
    <xf numFmtId="0" fontId="76" fillId="0" borderId="0">
      <alignment/>
      <protection locked="0"/>
    </xf>
    <xf numFmtId="0" fontId="76" fillId="0" borderId="0">
      <alignment/>
      <protection locked="0"/>
    </xf>
    <xf numFmtId="0" fontId="76" fillId="0" borderId="0">
      <alignment/>
      <protection locked="0"/>
    </xf>
    <xf numFmtId="0" fontId="76" fillId="0" borderId="0">
      <alignment/>
      <protection locked="0"/>
    </xf>
    <xf numFmtId="0" fontId="76" fillId="0" borderId="0">
      <alignment/>
      <protection locked="0"/>
    </xf>
    <xf numFmtId="0" fontId="76" fillId="0" borderId="0">
      <alignment/>
      <protection locked="0"/>
    </xf>
    <xf numFmtId="2" fontId="37" fillId="0" borderId="0" applyFont="0" applyFill="0" applyBorder="0" applyAlignment="0" applyProtection="0"/>
    <xf numFmtId="0" fontId="81" fillId="0" borderId="0" applyNumberFormat="0" applyFill="0" applyBorder="0" applyProtection="0">
      <alignment/>
    </xf>
    <xf numFmtId="0" fontId="82" fillId="0" borderId="0" applyNumberFormat="0" applyFill="0" applyBorder="0" applyProtection="0">
      <alignment vertical="center"/>
    </xf>
    <xf numFmtId="0" fontId="83" fillId="0" borderId="0" applyNumberFormat="0" applyFill="0" applyBorder="0" applyAlignment="0" applyProtection="0"/>
    <xf numFmtId="0" fontId="84" fillId="0" borderId="0" applyNumberFormat="0" applyFill="0" applyBorder="0" applyProtection="0">
      <alignment vertical="center"/>
    </xf>
    <xf numFmtId="0" fontId="85" fillId="0" borderId="0" applyNumberFormat="0" applyFill="0" applyBorder="0" applyAlignment="0" applyProtection="0"/>
    <xf numFmtId="0" fontId="83" fillId="0" borderId="0" applyNumberFormat="0" applyFill="0" applyBorder="0" applyAlignment="0" applyProtection="0"/>
    <xf numFmtId="211" fontId="86" fillId="0" borderId="11" applyNumberFormat="0" applyFill="0" applyBorder="0" applyAlignment="0" applyProtection="0"/>
    <xf numFmtId="0" fontId="87" fillId="0" borderId="0" applyNumberFormat="0" applyFill="0" applyBorder="0" applyAlignment="0" applyProtection="0"/>
    <xf numFmtId="0" fontId="88" fillId="49" borderId="12" applyNumberFormat="0" applyAlignment="0">
      <protection locked="0"/>
    </xf>
    <xf numFmtId="0" fontId="37" fillId="50" borderId="13" applyNumberFormat="0" applyFont="0" applyAlignment="0" applyProtection="0"/>
    <xf numFmtId="0" fontId="178" fillId="51" borderId="0" applyNumberFormat="0" applyBorder="0" applyAlignment="0" applyProtection="0"/>
    <xf numFmtId="0" fontId="89" fillId="8" borderId="0" applyNumberFormat="0" applyBorder="0" applyAlignment="0" applyProtection="0"/>
    <xf numFmtId="38" fontId="90" fillId="2" borderId="0" applyNumberFormat="0" applyBorder="0" applyAlignment="0" applyProtection="0"/>
    <xf numFmtId="0" fontId="91" fillId="0" borderId="14" applyNumberFormat="0" applyFill="0" applyBorder="0" applyAlignment="0" applyProtection="0"/>
    <xf numFmtId="0" fontId="92" fillId="0" borderId="0" applyNumberFormat="0" applyFont="0" applyBorder="0" applyAlignment="0">
      <protection/>
    </xf>
    <xf numFmtId="0" fontId="93" fillId="52" borderId="0">
      <alignment/>
      <protection/>
    </xf>
    <xf numFmtId="0" fontId="94" fillId="0" borderId="0">
      <alignment horizontal="left"/>
      <protection/>
    </xf>
    <xf numFmtId="0" fontId="95" fillId="0" borderId="15" applyNumberFormat="0" applyAlignment="0" applyProtection="0"/>
    <xf numFmtId="0" fontId="95" fillId="0" borderId="16">
      <alignment horizontal="left" vertical="center"/>
      <protection/>
    </xf>
    <xf numFmtId="0" fontId="179" fillId="0" borderId="17" applyNumberFormat="0" applyFill="0" applyAlignment="0" applyProtection="0"/>
    <xf numFmtId="0" fontId="96" fillId="0" borderId="0" applyNumberFormat="0" applyFill="0" applyBorder="0" applyAlignment="0" applyProtection="0"/>
    <xf numFmtId="0" fontId="180" fillId="0" borderId="18" applyNumberFormat="0" applyFill="0" applyAlignment="0" applyProtection="0"/>
    <xf numFmtId="0" fontId="95" fillId="0" borderId="0" applyNumberFormat="0" applyFill="0" applyBorder="0" applyAlignment="0" applyProtection="0"/>
    <xf numFmtId="0" fontId="181" fillId="0" borderId="19" applyNumberFormat="0" applyFill="0" applyAlignment="0" applyProtection="0"/>
    <xf numFmtId="0" fontId="97" fillId="0" borderId="10" applyNumberFormat="0" applyFill="0" applyAlignment="0" applyProtection="0"/>
    <xf numFmtId="0" fontId="181" fillId="0" borderId="0" applyNumberFormat="0" applyFill="0" applyBorder="0" applyAlignment="0" applyProtection="0"/>
    <xf numFmtId="0" fontId="97" fillId="0" borderId="0" applyNumberFormat="0" applyFill="0" applyBorder="0" applyAlignment="0" applyProtection="0"/>
    <xf numFmtId="212" fontId="78" fillId="0" borderId="0">
      <alignment/>
      <protection locked="0"/>
    </xf>
    <xf numFmtId="212" fontId="78" fillId="0" borderId="0">
      <alignment/>
      <protection locked="0"/>
    </xf>
    <xf numFmtId="0" fontId="98" fillId="0" borderId="20">
      <alignment horizontal="center"/>
      <protection/>
    </xf>
    <xf numFmtId="0" fontId="98" fillId="0" borderId="0">
      <alignment horizontal="center"/>
      <protection/>
    </xf>
    <xf numFmtId="172" fontId="99" fillId="53" borderId="21" applyNumberFormat="0" applyAlignment="0">
      <protection/>
    </xf>
    <xf numFmtId="0" fontId="100" fillId="0" borderId="0">
      <alignment/>
      <protection/>
    </xf>
    <xf numFmtId="49" fontId="101" fillId="0" borderId="21">
      <alignment vertical="center"/>
      <protection/>
    </xf>
    <xf numFmtId="169" fontId="44" fillId="0" borderId="0" applyFont="0" applyFill="0" applyBorder="0" applyAlignment="0" applyProtection="0"/>
    <xf numFmtId="0" fontId="182" fillId="54" borderId="2" applyNumberFormat="0" applyAlignment="0" applyProtection="0"/>
    <xf numFmtId="10" fontId="90" fillId="50" borderId="21" applyNumberFormat="0" applyBorder="0" applyAlignment="0" applyProtection="0"/>
    <xf numFmtId="0" fontId="102" fillId="14" borderId="3" applyNumberFormat="0" applyAlignment="0" applyProtection="0"/>
    <xf numFmtId="2" fontId="103" fillId="0" borderId="22" applyBorder="0">
      <alignment/>
      <protection/>
    </xf>
    <xf numFmtId="0" fontId="13" fillId="48" borderId="5" applyNumberFormat="0" applyAlignment="0" applyProtection="0"/>
    <xf numFmtId="0" fontId="105" fillId="0" borderId="23">
      <alignment horizontal="center" vertical="center" wrapText="1"/>
      <protection/>
    </xf>
    <xf numFmtId="0" fontId="36" fillId="0" borderId="0">
      <alignment/>
      <protection/>
    </xf>
    <xf numFmtId="2" fontId="104" fillId="0" borderId="24" applyBorder="0">
      <alignment/>
      <protection/>
    </xf>
    <xf numFmtId="0" fontId="75" fillId="0" borderId="0">
      <alignment/>
      <protection/>
    </xf>
    <xf numFmtId="199" fontId="30" fillId="0" borderId="0" applyFill="0" applyBorder="0" applyAlignment="0">
      <protection/>
    </xf>
    <xf numFmtId="200" fontId="30" fillId="0" borderId="0" applyFill="0" applyBorder="0" applyAlignment="0">
      <protection/>
    </xf>
    <xf numFmtId="199" fontId="30" fillId="0" borderId="0" applyFill="0" applyBorder="0" applyAlignment="0">
      <protection/>
    </xf>
    <xf numFmtId="204" fontId="30" fillId="0" borderId="0" applyFill="0" applyBorder="0" applyAlignment="0">
      <protection/>
    </xf>
    <xf numFmtId="200" fontId="30" fillId="0" borderId="0" applyFill="0" applyBorder="0" applyAlignment="0">
      <protection/>
    </xf>
    <xf numFmtId="0" fontId="183" fillId="0" borderId="25" applyNumberFormat="0" applyFill="0" applyAlignment="0" applyProtection="0"/>
    <xf numFmtId="0" fontId="106" fillId="0" borderId="26" applyNumberFormat="0" applyFill="0" applyAlignment="0" applyProtection="0"/>
    <xf numFmtId="213" fontId="107" fillId="0" borderId="27" applyNumberFormat="0" applyFont="0" applyFill="0" applyBorder="0">
      <alignment horizontal="center"/>
      <protection/>
    </xf>
    <xf numFmtId="38" fontId="75" fillId="0" borderId="0" applyFont="0" applyFill="0" applyBorder="0" applyAlignment="0" applyProtection="0"/>
    <xf numFmtId="4" fontId="38" fillId="0" borderId="0" applyFont="0" applyFill="0" applyBorder="0" applyAlignment="0" applyProtection="0"/>
    <xf numFmtId="186" fontId="30" fillId="0" borderId="0" applyFont="0" applyFill="0" applyBorder="0" applyAlignment="0" applyProtection="0"/>
    <xf numFmtId="40" fontId="75" fillId="0" borderId="0" applyFont="0" applyFill="0" applyBorder="0" applyAlignment="0" applyProtection="0"/>
    <xf numFmtId="169" fontId="37" fillId="0" borderId="0" applyFont="0" applyFill="0" applyBorder="0" applyAlignment="0" applyProtection="0"/>
    <xf numFmtId="171" fontId="37" fillId="0" borderId="0" applyFont="0" applyFill="0" applyBorder="0" applyAlignment="0" applyProtection="0"/>
    <xf numFmtId="0" fontId="108" fillId="0" borderId="20">
      <alignment/>
      <protection/>
    </xf>
    <xf numFmtId="214" fontId="109" fillId="0" borderId="27">
      <alignment/>
      <protection/>
    </xf>
    <xf numFmtId="202" fontId="75" fillId="0" borderId="0" applyFont="0" applyFill="0" applyBorder="0" applyAlignment="0" applyProtection="0"/>
    <xf numFmtId="215" fontId="75" fillId="0" borderId="0" applyFont="0" applyFill="0" applyBorder="0" applyAlignment="0" applyProtection="0"/>
    <xf numFmtId="216" fontId="37" fillId="0" borderId="0" applyFont="0" applyFill="0" applyBorder="0" applyAlignment="0" applyProtection="0"/>
    <xf numFmtId="217" fontId="37" fillId="0" borderId="0" applyFont="0" applyFill="0" applyBorder="0" applyAlignment="0" applyProtection="0"/>
    <xf numFmtId="0" fontId="110" fillId="0" borderId="0" applyNumberFormat="0" applyFont="0" applyFill="0" applyAlignment="0">
      <protection/>
    </xf>
    <xf numFmtId="0" fontId="184" fillId="55" borderId="0" applyNumberFormat="0" applyBorder="0" applyAlignment="0" applyProtection="0"/>
    <xf numFmtId="0" fontId="111" fillId="56" borderId="0" applyNumberFormat="0" applyBorder="0" applyAlignment="0" applyProtection="0"/>
    <xf numFmtId="0" fontId="112" fillId="0" borderId="21">
      <alignment/>
      <protection/>
    </xf>
    <xf numFmtId="0" fontId="30" fillId="0" borderId="0">
      <alignment/>
      <protection/>
    </xf>
    <xf numFmtId="37" fontId="113" fillId="0" borderId="0">
      <alignment/>
      <protection/>
    </xf>
    <xf numFmtId="0" fontId="45" fillId="0" borderId="0">
      <alignment/>
      <protection/>
    </xf>
    <xf numFmtId="218" fontId="28" fillId="0" borderId="0">
      <alignment/>
      <protection/>
    </xf>
    <xf numFmtId="0" fontId="114" fillId="0" borderId="0">
      <alignment/>
      <protection/>
    </xf>
    <xf numFmtId="0" fontId="18" fillId="0" borderId="0">
      <alignment/>
      <protection/>
    </xf>
    <xf numFmtId="0" fontId="185" fillId="0" borderId="0">
      <alignment/>
      <protection/>
    </xf>
    <xf numFmtId="0" fontId="18" fillId="0" borderId="0">
      <alignment/>
      <protection/>
    </xf>
    <xf numFmtId="0" fontId="37" fillId="0" borderId="0">
      <alignment/>
      <protection/>
    </xf>
    <xf numFmtId="0" fontId="36" fillId="0" borderId="0">
      <alignment/>
      <protection/>
    </xf>
    <xf numFmtId="0" fontId="115" fillId="0" borderId="0">
      <alignment horizontal="left" vertical="top"/>
      <protection/>
    </xf>
    <xf numFmtId="0" fontId="38" fillId="57" borderId="0">
      <alignment/>
      <protection/>
    </xf>
    <xf numFmtId="0" fontId="77" fillId="0" borderId="0">
      <alignment/>
      <protection/>
    </xf>
    <xf numFmtId="0" fontId="0" fillId="58" borderId="28" applyNumberFormat="0" applyFont="0" applyAlignment="0" applyProtection="0"/>
    <xf numFmtId="0" fontId="60" fillId="50" borderId="13" applyNumberFormat="0" applyFont="0" applyAlignment="0" applyProtection="0"/>
    <xf numFmtId="0" fontId="17" fillId="36" borderId="0" applyNumberFormat="0" applyBorder="0" applyAlignment="0" applyProtection="0"/>
    <xf numFmtId="0" fontId="17" fillId="38" borderId="0" applyNumberFormat="0" applyBorder="0" applyAlignment="0" applyProtection="0"/>
    <xf numFmtId="0" fontId="17" fillId="40" borderId="0" applyNumberFormat="0" applyBorder="0" applyAlignment="0" applyProtection="0"/>
    <xf numFmtId="0" fontId="17" fillId="30" borderId="0" applyNumberFormat="0" applyBorder="0" applyAlignment="0" applyProtection="0"/>
    <xf numFmtId="0" fontId="17" fillId="32" borderId="0" applyNumberFormat="0" applyBorder="0" applyAlignment="0" applyProtection="0"/>
    <xf numFmtId="0" fontId="17" fillId="44" borderId="0" applyNumberFormat="0" applyBorder="0" applyAlignment="0" applyProtection="0"/>
    <xf numFmtId="171" fontId="48" fillId="0" borderId="0" applyFont="0" applyFill="0" applyBorder="0" applyAlignment="0" applyProtection="0"/>
    <xf numFmtId="169" fontId="48" fillId="0" borderId="0" applyFon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2" fillId="0" borderId="0" applyNumberFormat="0" applyFill="0" applyBorder="0" applyAlignment="0" applyProtection="0"/>
    <xf numFmtId="0" fontId="36" fillId="0" borderId="0" applyNumberFormat="0" applyFill="0" applyBorder="0" applyAlignment="0" applyProtection="0"/>
    <xf numFmtId="0" fontId="37" fillId="0" borderId="0" applyFont="0" applyFill="0" applyBorder="0" applyAlignment="0" applyProtection="0"/>
    <xf numFmtId="0" fontId="30" fillId="0" borderId="0">
      <alignment/>
      <protection/>
    </xf>
    <xf numFmtId="0" fontId="186" fillId="46" borderId="29" applyNumberFormat="0" applyAlignment="0" applyProtection="0"/>
    <xf numFmtId="0" fontId="117" fillId="2" borderId="7" applyNumberFormat="0" applyAlignment="0" applyProtection="0"/>
    <xf numFmtId="0" fontId="12" fillId="0" borderId="26" applyNumberFormat="0" applyFill="0" applyAlignment="0" applyProtection="0"/>
    <xf numFmtId="14" fontId="26" fillId="0" borderId="0">
      <alignment horizontal="center" wrapText="1"/>
      <protection locked="0"/>
    </xf>
    <xf numFmtId="9" fontId="0" fillId="0" borderId="0" applyFont="0" applyFill="0" applyBorder="0" applyAlignment="0" applyProtection="0"/>
    <xf numFmtId="219" fontId="37" fillId="0" borderId="0" applyFont="0" applyFill="0" applyBorder="0" applyAlignment="0" applyProtection="0"/>
    <xf numFmtId="220" fontId="37" fillId="0" borderId="0" applyFont="0" applyFill="0" applyBorder="0" applyAlignment="0" applyProtection="0"/>
    <xf numFmtId="10" fontId="37" fillId="0" borderId="0" applyFont="0" applyFill="0" applyBorder="0" applyAlignment="0" applyProtection="0"/>
    <xf numFmtId="9" fontId="75" fillId="0" borderId="30" applyNumberFormat="0" applyBorder="0">
      <alignment/>
      <protection/>
    </xf>
    <xf numFmtId="170" fontId="38" fillId="0" borderId="0" applyFill="0" applyBorder="0" applyAlignment="0">
      <protection/>
    </xf>
    <xf numFmtId="221" fontId="38" fillId="0" borderId="0" applyFill="0" applyBorder="0" applyAlignment="0">
      <protection/>
    </xf>
    <xf numFmtId="170" fontId="38" fillId="0" borderId="0" applyFill="0" applyBorder="0" applyAlignment="0">
      <protection/>
    </xf>
    <xf numFmtId="222" fontId="38" fillId="0" borderId="0" applyFill="0" applyBorder="0" applyAlignment="0">
      <protection/>
    </xf>
    <xf numFmtId="221" fontId="38" fillId="0" borderId="0" applyFill="0" applyBorder="0" applyAlignment="0">
      <protection/>
    </xf>
    <xf numFmtId="0" fontId="118" fillId="0" borderId="0">
      <alignment/>
      <protection/>
    </xf>
    <xf numFmtId="0" fontId="75" fillId="0" borderId="0" applyNumberFormat="0" applyFont="0" applyFill="0" applyBorder="0" applyAlignment="0" applyProtection="0"/>
    <xf numFmtId="0" fontId="119" fillId="0" borderId="20">
      <alignment horizontal="center"/>
      <protection/>
    </xf>
    <xf numFmtId="0" fontId="37" fillId="0" borderId="0">
      <alignment/>
      <protection/>
    </xf>
    <xf numFmtId="0" fontId="120" fillId="59" borderId="0" applyNumberFormat="0" applyFont="0" applyBorder="0" applyAlignment="0">
      <protection/>
    </xf>
    <xf numFmtId="14" fontId="121" fillId="0" borderId="0" applyNumberFormat="0" applyFill="0" applyBorder="0" applyAlignment="0" applyProtection="0"/>
    <xf numFmtId="169" fontId="44" fillId="0" borderId="0" applyFont="0" applyFill="0" applyBorder="0" applyAlignment="0" applyProtection="0"/>
    <xf numFmtId="0" fontId="36" fillId="0" borderId="0" applyNumberFormat="0" applyFill="0" applyBorder="0" applyAlignment="0" applyProtection="0"/>
    <xf numFmtId="4" fontId="122" fillId="56" borderId="31" applyNumberFormat="0" applyProtection="0">
      <alignment vertical="center"/>
    </xf>
    <xf numFmtId="4" fontId="123" fillId="56" borderId="31" applyNumberFormat="0" applyProtection="0">
      <alignment vertical="center"/>
    </xf>
    <xf numFmtId="4" fontId="124" fillId="56" borderId="31" applyNumberFormat="0" applyProtection="0">
      <alignment horizontal="left" vertical="center" indent="1"/>
    </xf>
    <xf numFmtId="4" fontId="124" fillId="60" borderId="0" applyNumberFormat="0" applyProtection="0">
      <alignment horizontal="left" vertical="center" indent="1"/>
    </xf>
    <xf numFmtId="4" fontId="124" fillId="38" borderId="31" applyNumberFormat="0" applyProtection="0">
      <alignment horizontal="right" vertical="center"/>
    </xf>
    <xf numFmtId="4" fontId="124" fillId="6" borderId="31" applyNumberFormat="0" applyProtection="0">
      <alignment horizontal="right" vertical="center"/>
    </xf>
    <xf numFmtId="4" fontId="124" fillId="18" borderId="31" applyNumberFormat="0" applyProtection="0">
      <alignment horizontal="right" vertical="center"/>
    </xf>
    <xf numFmtId="4" fontId="124" fillId="8" borderId="31" applyNumberFormat="0" applyProtection="0">
      <alignment horizontal="right" vertical="center"/>
    </xf>
    <xf numFmtId="4" fontId="124" fillId="24" borderId="31" applyNumberFormat="0" applyProtection="0">
      <alignment horizontal="right" vertical="center"/>
    </xf>
    <xf numFmtId="4" fontId="124" fillId="14" borderId="31" applyNumberFormat="0" applyProtection="0">
      <alignment horizontal="right" vertical="center"/>
    </xf>
    <xf numFmtId="4" fontId="124" fillId="61" borderId="31" applyNumberFormat="0" applyProtection="0">
      <alignment horizontal="right" vertical="center"/>
    </xf>
    <xf numFmtId="4" fontId="124" fillId="40" borderId="31" applyNumberFormat="0" applyProtection="0">
      <alignment horizontal="right" vertical="center"/>
    </xf>
    <xf numFmtId="4" fontId="124" fillId="62" borderId="31" applyNumberFormat="0" applyProtection="0">
      <alignment horizontal="right" vertical="center"/>
    </xf>
    <xf numFmtId="4" fontId="122" fillId="63" borderId="32" applyNumberFormat="0" applyProtection="0">
      <alignment horizontal="left" vertical="center" indent="1"/>
    </xf>
    <xf numFmtId="4" fontId="122" fillId="16" borderId="0" applyNumberFormat="0" applyProtection="0">
      <alignment horizontal="left" vertical="center" indent="1"/>
    </xf>
    <xf numFmtId="4" fontId="122" fillId="60" borderId="0" applyNumberFormat="0" applyProtection="0">
      <alignment horizontal="left" vertical="center" indent="1"/>
    </xf>
    <xf numFmtId="4" fontId="124" fillId="16" borderId="31" applyNumberFormat="0" applyProtection="0">
      <alignment horizontal="right" vertical="center"/>
    </xf>
    <xf numFmtId="4" fontId="74" fillId="16" borderId="0" applyNumberFormat="0" applyProtection="0">
      <alignment horizontal="left" vertical="center" indent="1"/>
    </xf>
    <xf numFmtId="4" fontId="74" fillId="60" borderId="0" applyNumberFormat="0" applyProtection="0">
      <alignment horizontal="left" vertical="center" indent="1"/>
    </xf>
    <xf numFmtId="4" fontId="124" fillId="64" borderId="31" applyNumberFormat="0" applyProtection="0">
      <alignment vertical="center"/>
    </xf>
    <xf numFmtId="4" fontId="125" fillId="64" borderId="31" applyNumberFormat="0" applyProtection="0">
      <alignment vertical="center"/>
    </xf>
    <xf numFmtId="4" fontId="122" fillId="16" borderId="33" applyNumberFormat="0" applyProtection="0">
      <alignment horizontal="left" vertical="center" indent="1"/>
    </xf>
    <xf numFmtId="4" fontId="124" fillId="64" borderId="31" applyNumberFormat="0" applyProtection="0">
      <alignment horizontal="right" vertical="center"/>
    </xf>
    <xf numFmtId="4" fontId="125" fillId="64" borderId="31" applyNumberFormat="0" applyProtection="0">
      <alignment horizontal="right" vertical="center"/>
    </xf>
    <xf numFmtId="4" fontId="122" fillId="16" borderId="31" applyNumberFormat="0" applyProtection="0">
      <alignment horizontal="left" vertical="center" indent="1"/>
    </xf>
    <xf numFmtId="4" fontId="126" fillId="53" borderId="33" applyNumberFormat="0" applyProtection="0">
      <alignment horizontal="left" vertical="center" indent="1"/>
    </xf>
    <xf numFmtId="4" fontId="127" fillId="64" borderId="31" applyNumberFormat="0" applyProtection="0">
      <alignment horizontal="right" vertical="center"/>
    </xf>
    <xf numFmtId="0" fontId="120" fillId="1" borderId="16" applyNumberFormat="0" applyFont="0" applyAlignment="0">
      <protection/>
    </xf>
    <xf numFmtId="4" fontId="37" fillId="0" borderId="34" applyBorder="0">
      <alignment/>
      <protection/>
    </xf>
    <xf numFmtId="2" fontId="37" fillId="0" borderId="34">
      <alignment/>
      <protection/>
    </xf>
    <xf numFmtId="3" fontId="35" fillId="0" borderId="0">
      <alignment/>
      <protection/>
    </xf>
    <xf numFmtId="0" fontId="128" fillId="0" borderId="0" applyNumberFormat="0" applyFill="0" applyBorder="0" applyAlignment="0">
      <protection/>
    </xf>
    <xf numFmtId="0" fontId="37" fillId="65" borderId="0">
      <alignment/>
      <protection/>
    </xf>
    <xf numFmtId="1" fontId="37" fillId="0" borderId="0">
      <alignment/>
      <protection/>
    </xf>
    <xf numFmtId="178" fontId="129" fillId="0" borderId="0" applyNumberFormat="0" applyBorder="0" applyAlignment="0">
      <protection/>
    </xf>
    <xf numFmtId="0" fontId="43" fillId="0" borderId="0" applyNumberFormat="0" applyFill="0" applyBorder="0" applyAlignment="0" applyProtection="0"/>
    <xf numFmtId="174" fontId="44" fillId="0" borderId="0" applyFont="0" applyFill="0" applyBorder="0" applyAlignment="0" applyProtection="0"/>
    <xf numFmtId="186" fontId="44" fillId="0" borderId="0" applyFont="0" applyFill="0" applyBorder="0" applyAlignment="0" applyProtection="0"/>
    <xf numFmtId="178" fontId="60" fillId="0" borderId="0" applyFont="0" applyFill="0" applyBorder="0" applyAlignment="0" applyProtection="0"/>
    <xf numFmtId="175" fontId="44" fillId="0" borderId="0" applyFont="0" applyFill="0" applyBorder="0" applyAlignment="0" applyProtection="0"/>
    <xf numFmtId="187"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75" fontId="44" fillId="0" borderId="0" applyFont="0" applyFill="0" applyBorder="0" applyAlignment="0" applyProtection="0"/>
    <xf numFmtId="187" fontId="44" fillId="0" borderId="0" applyFont="0" applyFill="0" applyBorder="0" applyAlignment="0" applyProtection="0"/>
    <xf numFmtId="169" fontId="44" fillId="0" borderId="0" applyFont="0" applyFill="0" applyBorder="0" applyAlignment="0" applyProtection="0"/>
    <xf numFmtId="0" fontId="130" fillId="0" borderId="0">
      <alignment/>
      <protection/>
    </xf>
    <xf numFmtId="0" fontId="108" fillId="0" borderId="0">
      <alignment/>
      <protection/>
    </xf>
    <xf numFmtId="40" fontId="131" fillId="0" borderId="0" applyBorder="0">
      <alignment horizontal="right"/>
      <protection/>
    </xf>
    <xf numFmtId="0" fontId="132" fillId="0" borderId="0">
      <alignment/>
      <protection/>
    </xf>
    <xf numFmtId="223" fontId="36" fillId="0" borderId="22">
      <alignment horizontal="right" vertical="center"/>
      <protection/>
    </xf>
    <xf numFmtId="224" fontId="112" fillId="0" borderId="22">
      <alignment horizontal="right" vertical="center"/>
      <protection/>
    </xf>
    <xf numFmtId="224" fontId="112" fillId="0" borderId="22">
      <alignment horizontal="right" vertical="center"/>
      <protection/>
    </xf>
    <xf numFmtId="225" fontId="43" fillId="0" borderId="22">
      <alignment horizontal="right" vertical="center"/>
      <protection/>
    </xf>
    <xf numFmtId="225" fontId="43" fillId="0" borderId="22">
      <alignment horizontal="right" vertical="center"/>
      <protection/>
    </xf>
    <xf numFmtId="226" fontId="36" fillId="0" borderId="22">
      <alignment horizontal="right" vertical="center"/>
      <protection/>
    </xf>
    <xf numFmtId="226" fontId="36" fillId="0" borderId="22">
      <alignment horizontal="right" vertical="center"/>
      <protection/>
    </xf>
    <xf numFmtId="223" fontId="36" fillId="0" borderId="22">
      <alignment horizontal="right" vertical="center"/>
      <protection/>
    </xf>
    <xf numFmtId="223" fontId="36" fillId="0" borderId="22">
      <alignment horizontal="right" vertical="center"/>
      <protection/>
    </xf>
    <xf numFmtId="225" fontId="43" fillId="0" borderId="22">
      <alignment horizontal="right" vertical="center"/>
      <protection/>
    </xf>
    <xf numFmtId="224" fontId="112" fillId="0" borderId="22">
      <alignment horizontal="right" vertical="center"/>
      <protection/>
    </xf>
    <xf numFmtId="225" fontId="43" fillId="0" borderId="22">
      <alignment horizontal="right" vertical="center"/>
      <protection/>
    </xf>
    <xf numFmtId="223" fontId="36" fillId="0" borderId="22">
      <alignment horizontal="right" vertical="center"/>
      <protection/>
    </xf>
    <xf numFmtId="223" fontId="36" fillId="0" borderId="22">
      <alignment horizontal="right" vertical="center"/>
      <protection/>
    </xf>
    <xf numFmtId="226" fontId="36" fillId="0" borderId="22">
      <alignment horizontal="right" vertical="center"/>
      <protection/>
    </xf>
    <xf numFmtId="224" fontId="112" fillId="0" borderId="22">
      <alignment horizontal="right" vertical="center"/>
      <protection/>
    </xf>
    <xf numFmtId="223" fontId="36" fillId="0" borderId="22">
      <alignment horizontal="right" vertical="center"/>
      <protection/>
    </xf>
    <xf numFmtId="223" fontId="36" fillId="0" borderId="22">
      <alignment horizontal="right" vertical="center"/>
      <protection/>
    </xf>
    <xf numFmtId="224" fontId="112" fillId="0" borderId="22">
      <alignment horizontal="right" vertical="center"/>
      <protection/>
    </xf>
    <xf numFmtId="224" fontId="112" fillId="0" borderId="22">
      <alignment horizontal="right" vertical="center"/>
      <protection/>
    </xf>
    <xf numFmtId="227" fontId="112" fillId="0" borderId="22">
      <alignment horizontal="right" vertical="center"/>
      <protection/>
    </xf>
    <xf numFmtId="227" fontId="112" fillId="0" borderId="22">
      <alignment horizontal="right" vertical="center"/>
      <protection/>
    </xf>
    <xf numFmtId="223" fontId="36" fillId="0" borderId="22">
      <alignment horizontal="right" vertical="center"/>
      <protection/>
    </xf>
    <xf numFmtId="223" fontId="36" fillId="0" borderId="22">
      <alignment horizontal="right" vertical="center"/>
      <protection/>
    </xf>
    <xf numFmtId="228" fontId="36" fillId="0" borderId="22">
      <alignment horizontal="right" vertical="center"/>
      <protection/>
    </xf>
    <xf numFmtId="223" fontId="36" fillId="0" borderId="22">
      <alignment horizontal="right" vertical="center"/>
      <protection/>
    </xf>
    <xf numFmtId="226" fontId="36" fillId="0" borderId="22">
      <alignment horizontal="right" vertical="center"/>
      <protection/>
    </xf>
    <xf numFmtId="229" fontId="133" fillId="2" borderId="35" applyFont="0" applyFill="0" applyBorder="0">
      <alignment/>
      <protection/>
    </xf>
    <xf numFmtId="223" fontId="36" fillId="0" borderId="22">
      <alignment horizontal="right" vertical="center"/>
      <protection/>
    </xf>
    <xf numFmtId="224" fontId="112" fillId="0" borderId="22">
      <alignment horizontal="right" vertical="center"/>
      <protection/>
    </xf>
    <xf numFmtId="224" fontId="112" fillId="0" borderId="22">
      <alignment horizontal="right" vertical="center"/>
      <protection/>
    </xf>
    <xf numFmtId="229" fontId="133" fillId="2" borderId="35" applyFont="0" applyFill="0" applyBorder="0">
      <alignment/>
      <protection/>
    </xf>
    <xf numFmtId="229" fontId="133" fillId="2" borderId="35" applyFont="0" applyFill="0" applyBorder="0">
      <alignment/>
      <protection/>
    </xf>
    <xf numFmtId="231" fontId="112" fillId="0" borderId="22">
      <alignment horizontal="right" vertical="center"/>
      <protection/>
    </xf>
    <xf numFmtId="225" fontId="43" fillId="0" borderId="22">
      <alignment horizontal="right" vertical="center"/>
      <protection/>
    </xf>
    <xf numFmtId="230" fontId="134" fillId="0" borderId="22">
      <alignment horizontal="right" vertical="center"/>
      <protection/>
    </xf>
    <xf numFmtId="223" fontId="36" fillId="0" borderId="22">
      <alignment horizontal="right" vertical="center"/>
      <protection/>
    </xf>
    <xf numFmtId="223" fontId="36" fillId="0" borderId="22">
      <alignment horizontal="right" vertical="center"/>
      <protection/>
    </xf>
    <xf numFmtId="224" fontId="112" fillId="0" borderId="22">
      <alignment horizontal="right" vertical="center"/>
      <protection/>
    </xf>
    <xf numFmtId="224" fontId="112" fillId="0" borderId="22">
      <alignment horizontal="right" vertical="center"/>
      <protection/>
    </xf>
    <xf numFmtId="225" fontId="43" fillId="0" borderId="22">
      <alignment horizontal="right" vertical="center"/>
      <protection/>
    </xf>
    <xf numFmtId="224" fontId="112" fillId="0" borderId="22">
      <alignment horizontal="right" vertical="center"/>
      <protection/>
    </xf>
    <xf numFmtId="224" fontId="112" fillId="0" borderId="22">
      <alignment horizontal="right" vertical="center"/>
      <protection/>
    </xf>
    <xf numFmtId="225" fontId="43" fillId="0" borderId="22">
      <alignment horizontal="right" vertical="center"/>
      <protection/>
    </xf>
    <xf numFmtId="224" fontId="112" fillId="0" borderId="22">
      <alignment horizontal="right" vertical="center"/>
      <protection/>
    </xf>
    <xf numFmtId="224" fontId="112" fillId="0" borderId="22">
      <alignment horizontal="right" vertical="center"/>
      <protection/>
    </xf>
    <xf numFmtId="224" fontId="112" fillId="0" borderId="22">
      <alignment horizontal="right" vertical="center"/>
      <protection/>
    </xf>
    <xf numFmtId="231" fontId="112" fillId="0" borderId="22">
      <alignment horizontal="right" vertical="center"/>
      <protection/>
    </xf>
    <xf numFmtId="49" fontId="74" fillId="0" borderId="0" applyFill="0" applyBorder="0" applyAlignment="0">
      <protection/>
    </xf>
    <xf numFmtId="232" fontId="37" fillId="0" borderId="0" applyFill="0" applyBorder="0" applyAlignment="0">
      <protection/>
    </xf>
    <xf numFmtId="233" fontId="37" fillId="0" borderId="0" applyFill="0" applyBorder="0" applyAlignment="0">
      <protection/>
    </xf>
    <xf numFmtId="0" fontId="2" fillId="0" borderId="0" applyNumberFormat="0" applyFill="0" applyBorder="0" applyAlignment="0" applyProtection="0"/>
    <xf numFmtId="0" fontId="11" fillId="2" borderId="3" applyNumberFormat="0" applyAlignment="0" applyProtection="0"/>
    <xf numFmtId="3" fontId="136" fillId="0" borderId="0" applyNumberFormat="0" applyFill="0" applyBorder="0" applyAlignment="0" applyProtection="0"/>
    <xf numFmtId="0" fontId="137" fillId="0" borderId="24" applyBorder="0" applyAlignment="0">
      <protection/>
    </xf>
    <xf numFmtId="0" fontId="138" fillId="0" borderId="0" applyNumberFormat="0" applyFill="0" applyBorder="0" applyAlignment="0" applyProtection="0"/>
    <xf numFmtId="0" fontId="91" fillId="0" borderId="36" applyNumberFormat="0" applyFill="0" applyBorder="0" applyAlignment="0" applyProtection="0"/>
    <xf numFmtId="0" fontId="187" fillId="0" borderId="0" applyNumberFormat="0" applyFill="0" applyBorder="0" applyAlignment="0" applyProtection="0"/>
    <xf numFmtId="0" fontId="2" fillId="0" borderId="0" applyNumberFormat="0" applyFill="0" applyBorder="0" applyAlignment="0" applyProtection="0"/>
    <xf numFmtId="0" fontId="139" fillId="0" borderId="37" applyNumberFormat="0" applyBorder="0" applyAlignment="0">
      <protection/>
    </xf>
    <xf numFmtId="0" fontId="188" fillId="0" borderId="38" applyNumberFormat="0" applyFill="0" applyAlignment="0" applyProtection="0"/>
    <xf numFmtId="0" fontId="37" fillId="0" borderId="39" applyNumberFormat="0" applyFont="0" applyFill="0" applyAlignment="0" applyProtection="0"/>
    <xf numFmtId="0" fontId="16" fillId="0" borderId="40" applyNumberFormat="0" applyFill="0" applyAlignment="0" applyProtection="0"/>
    <xf numFmtId="0" fontId="6" fillId="8" borderId="0" applyNumberFormat="0" applyBorder="0" applyAlignment="0" applyProtection="0"/>
    <xf numFmtId="183" fontId="36" fillId="0" borderId="22">
      <alignment horizontal="center"/>
      <protection/>
    </xf>
    <xf numFmtId="0" fontId="36" fillId="0" borderId="41">
      <alignment/>
      <protection/>
    </xf>
    <xf numFmtId="0" fontId="112" fillId="0" borderId="0" applyNumberFormat="0" applyFill="0" applyBorder="0" applyAlignment="0" applyProtection="0"/>
    <xf numFmtId="0" fontId="37" fillId="0" borderId="0" applyNumberFormat="0" applyFill="0" applyBorder="0" applyAlignment="0" applyProtection="0"/>
    <xf numFmtId="0" fontId="116" fillId="0" borderId="0" applyNumberFormat="0" applyFill="0" applyBorder="0" applyAlignment="0" applyProtection="0"/>
    <xf numFmtId="0" fontId="60" fillId="0" borderId="1" applyNumberFormat="0" applyBorder="0" applyAlignment="0">
      <protection/>
    </xf>
    <xf numFmtId="0" fontId="135" fillId="0" borderId="27" applyNumberFormat="0" applyBorder="0" applyAlignment="0">
      <protection/>
    </xf>
    <xf numFmtId="0" fontId="109" fillId="0" borderId="42" applyNumberFormat="0" applyAlignment="0">
      <protection/>
    </xf>
    <xf numFmtId="0" fontId="8" fillId="56" borderId="0" applyNumberFormat="0" applyBorder="0" applyAlignment="0" applyProtection="0"/>
    <xf numFmtId="178" fontId="140" fillId="0" borderId="43" applyNumberFormat="0" applyFont="0" applyAlignment="0">
      <protection/>
    </xf>
    <xf numFmtId="234" fontId="36" fillId="0" borderId="0" applyFont="0" applyFill="0" applyBorder="0" applyAlignment="0" applyProtection="0"/>
    <xf numFmtId="235" fontId="36" fillId="0" borderId="0" applyFont="0" applyFill="0" applyBorder="0" applyAlignment="0" applyProtection="0"/>
    <xf numFmtId="0" fontId="95" fillId="0" borderId="44">
      <alignment horizontal="center"/>
      <protection/>
    </xf>
    <xf numFmtId="0" fontId="14" fillId="0" borderId="0" applyNumberFormat="0" applyFill="0" applyBorder="0" applyAlignment="0" applyProtection="0"/>
    <xf numFmtId="0" fontId="15" fillId="0" borderId="0" applyNumberFormat="0" applyFill="0" applyBorder="0" applyAlignment="0" applyProtection="0"/>
    <xf numFmtId="236" fontId="36" fillId="0" borderId="0">
      <alignment/>
      <protection/>
    </xf>
    <xf numFmtId="237" fontId="36" fillId="0" borderId="21">
      <alignment/>
      <protection/>
    </xf>
    <xf numFmtId="0" fontId="141" fillId="0" borderId="0">
      <alignment/>
      <protection/>
    </xf>
    <xf numFmtId="0" fontId="142" fillId="0" borderId="45" applyFill="0" applyBorder="0" applyAlignment="0">
      <protection/>
    </xf>
    <xf numFmtId="172" fontId="143" fillId="66" borderId="24">
      <alignment vertical="top"/>
      <protection/>
    </xf>
    <xf numFmtId="172" fontId="43" fillId="0" borderId="34">
      <alignment horizontal="left" vertical="top"/>
      <protection/>
    </xf>
    <xf numFmtId="0" fontId="147" fillId="0" borderId="34">
      <alignment horizontal="left" vertical="center"/>
      <protection/>
    </xf>
    <xf numFmtId="0" fontId="144" fillId="67" borderId="21">
      <alignment horizontal="left" vertical="center"/>
      <protection/>
    </xf>
    <xf numFmtId="173" fontId="145" fillId="68" borderId="24">
      <alignment/>
      <protection/>
    </xf>
    <xf numFmtId="172" fontId="99" fillId="0" borderId="24">
      <alignment horizontal="left" vertical="top"/>
      <protection/>
    </xf>
    <xf numFmtId="0" fontId="146" fillId="69" borderId="0">
      <alignment horizontal="left" vertical="center"/>
      <protection/>
    </xf>
    <xf numFmtId="238" fontId="37" fillId="0" borderId="0" applyFont="0" applyFill="0" applyBorder="0" applyAlignment="0" applyProtection="0"/>
    <xf numFmtId="225" fontId="37" fillId="0" borderId="0" applyFont="0" applyFill="0" applyBorder="0" applyAlignment="0" applyProtection="0"/>
    <xf numFmtId="174" fontId="77" fillId="0" borderId="0" applyFont="0" applyFill="0" applyBorder="0" applyAlignment="0" applyProtection="0"/>
    <xf numFmtId="176" fontId="77" fillId="0" borderId="0" applyFont="0" applyFill="0" applyBorder="0" applyAlignment="0" applyProtection="0"/>
    <xf numFmtId="0" fontId="189" fillId="0" borderId="0" applyNumberFormat="0" applyFill="0" applyBorder="0" applyAlignment="0" applyProtection="0"/>
    <xf numFmtId="0" fontId="148" fillId="0" borderId="0" applyNumberFormat="0" applyFill="0" applyBorder="0" applyAlignment="0" applyProtection="0"/>
    <xf numFmtId="0" fontId="7" fillId="6" borderId="0" applyNumberFormat="0" applyBorder="0" applyAlignment="0" applyProtection="0"/>
    <xf numFmtId="0" fontId="149" fillId="0" borderId="0" applyNumberFormat="0" applyFill="0" applyBorder="0" applyAlignment="0" applyProtection="0"/>
    <xf numFmtId="0" fontId="150" fillId="0" borderId="0" applyFont="0" applyFill="0" applyBorder="0" applyAlignment="0" applyProtection="0"/>
    <xf numFmtId="0" fontId="150" fillId="0" borderId="0" applyFont="0" applyFill="0" applyBorder="0" applyAlignment="0" applyProtection="0"/>
    <xf numFmtId="0" fontId="22" fillId="0" borderId="0">
      <alignment vertical="center"/>
      <protection/>
    </xf>
    <xf numFmtId="40" fontId="151" fillId="0" borderId="0" applyFont="0" applyFill="0" applyBorder="0" applyAlignment="0" applyProtection="0"/>
    <xf numFmtId="38" fontId="151" fillId="0" borderId="0" applyFont="0" applyFill="0" applyBorder="0" applyAlignment="0" applyProtection="0"/>
    <xf numFmtId="0" fontId="151" fillId="0" borderId="0" applyFont="0" applyFill="0" applyBorder="0" applyAlignment="0" applyProtection="0"/>
    <xf numFmtId="0" fontId="151" fillId="0" borderId="0" applyFont="0" applyFill="0" applyBorder="0" applyAlignment="0" applyProtection="0"/>
    <xf numFmtId="9" fontId="114" fillId="0" borderId="0" applyFont="0" applyFill="0" applyBorder="0" applyAlignment="0" applyProtection="0"/>
    <xf numFmtId="0" fontId="152"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14" fillId="0" borderId="0" applyFont="0" applyFill="0" applyBorder="0" applyAlignment="0" applyProtection="0"/>
    <xf numFmtId="0" fontId="114" fillId="0" borderId="0" applyFont="0" applyFill="0" applyBorder="0" applyAlignment="0" applyProtection="0"/>
    <xf numFmtId="189" fontId="114" fillId="0" borderId="0" applyFont="0" applyFill="0" applyBorder="0" applyAlignment="0" applyProtection="0"/>
    <xf numFmtId="190" fontId="114" fillId="0" borderId="0" applyFont="0" applyFill="0" applyBorder="0" applyAlignment="0" applyProtection="0"/>
    <xf numFmtId="0" fontId="153" fillId="0" borderId="0">
      <alignment/>
      <protection/>
    </xf>
    <xf numFmtId="0" fontId="110" fillId="0" borderId="0">
      <alignment/>
      <protection/>
    </xf>
    <xf numFmtId="169" fontId="154" fillId="0" borderId="0" applyFont="0" applyFill="0" applyBorder="0" applyAlignment="0" applyProtection="0"/>
    <xf numFmtId="171" fontId="154" fillId="0" borderId="0" applyFont="0" applyFill="0" applyBorder="0" applyAlignment="0" applyProtection="0"/>
    <xf numFmtId="239" fontId="37" fillId="0" borderId="0" applyFont="0" applyFill="0" applyBorder="0" applyAlignment="0" applyProtection="0"/>
    <xf numFmtId="0" fontId="30" fillId="0" borderId="0">
      <alignment/>
      <protection/>
    </xf>
    <xf numFmtId="168" fontId="154" fillId="0" borderId="0" applyFont="0" applyFill="0" applyBorder="0" applyAlignment="0" applyProtection="0"/>
    <xf numFmtId="240" fontId="41" fillId="0" borderId="0" applyFont="0" applyFill="0" applyBorder="0" applyAlignment="0" applyProtection="0"/>
    <xf numFmtId="170" fontId="154" fillId="0" borderId="0" applyFont="0" applyFill="0" applyBorder="0" applyAlignment="0" applyProtection="0"/>
  </cellStyleXfs>
  <cellXfs count="240">
    <xf numFmtId="0" fontId="0" fillId="0" borderId="0" xfId="0" applyFont="1" applyAlignment="1">
      <alignment/>
    </xf>
    <xf numFmtId="0" fontId="190" fillId="0" borderId="0" xfId="0" applyFont="1" applyAlignment="1">
      <alignment/>
    </xf>
    <xf numFmtId="0" fontId="190" fillId="0" borderId="0" xfId="0" applyFont="1" applyAlignment="1">
      <alignment wrapText="1"/>
    </xf>
    <xf numFmtId="0" fontId="190" fillId="0" borderId="21" xfId="0" applyFont="1" applyBorder="1" applyAlignment="1">
      <alignment horizontal="left" vertical="center" wrapText="1"/>
    </xf>
    <xf numFmtId="0" fontId="191" fillId="0" borderId="21" xfId="0" applyFont="1" applyBorder="1" applyAlignment="1">
      <alignment horizontal="center" vertical="center"/>
    </xf>
    <xf numFmtId="0" fontId="191" fillId="0" borderId="21" xfId="0" applyFont="1" applyBorder="1" applyAlignment="1">
      <alignment horizontal="center" vertical="center" wrapText="1"/>
    </xf>
    <xf numFmtId="0" fontId="190" fillId="0" borderId="21" xfId="0" applyFont="1" applyBorder="1" applyAlignment="1">
      <alignment horizontal="center"/>
    </xf>
    <xf numFmtId="0" fontId="190" fillId="0" borderId="21" xfId="0" applyFont="1" applyBorder="1" applyAlignment="1">
      <alignment/>
    </xf>
    <xf numFmtId="0" fontId="191" fillId="0" borderId="21" xfId="0" applyFont="1" applyFill="1" applyBorder="1" applyAlignment="1">
      <alignment horizontal="center" vertical="center" wrapText="1"/>
    </xf>
    <xf numFmtId="178" fontId="192" fillId="0" borderId="21" xfId="274" applyNumberFormat="1" applyFont="1" applyBorder="1" applyAlignment="1">
      <alignment horizontal="center" vertical="center"/>
    </xf>
    <xf numFmtId="178" fontId="190" fillId="0" borderId="21" xfId="274" applyNumberFormat="1" applyFont="1" applyBorder="1" applyAlignment="1">
      <alignment horizontal="center" vertical="center"/>
    </xf>
    <xf numFmtId="0" fontId="190" fillId="0" borderId="22" xfId="0" applyFont="1" applyBorder="1" applyAlignment="1">
      <alignment horizontal="center" vertical="center"/>
    </xf>
    <xf numFmtId="178" fontId="190" fillId="0" borderId="21" xfId="274" applyNumberFormat="1" applyFont="1" applyBorder="1" applyAlignment="1">
      <alignment vertical="center"/>
    </xf>
    <xf numFmtId="0" fontId="190" fillId="0" borderId="21" xfId="0" applyFont="1" applyBorder="1" applyAlignment="1">
      <alignment vertical="center"/>
    </xf>
    <xf numFmtId="0" fontId="190" fillId="0" borderId="22" xfId="0" applyFont="1" applyBorder="1" applyAlignment="1">
      <alignment vertical="center"/>
    </xf>
    <xf numFmtId="0" fontId="191" fillId="0" borderId="0" xfId="0" applyFont="1" applyBorder="1" applyAlignment="1">
      <alignment horizontal="center" vertical="center"/>
    </xf>
    <xf numFmtId="178" fontId="191" fillId="0" borderId="21" xfId="274" applyNumberFormat="1" applyFont="1" applyBorder="1" applyAlignment="1">
      <alignment vertical="center"/>
    </xf>
    <xf numFmtId="0" fontId="193" fillId="0" borderId="21" xfId="0" applyFont="1" applyBorder="1" applyAlignment="1">
      <alignment vertical="center"/>
    </xf>
    <xf numFmtId="178" fontId="194" fillId="0" borderId="21" xfId="274" applyNumberFormat="1" applyFont="1" applyBorder="1" applyAlignment="1">
      <alignment vertical="center"/>
    </xf>
    <xf numFmtId="178" fontId="192" fillId="0" borderId="21" xfId="274" applyNumberFormat="1" applyFont="1" applyBorder="1" applyAlignment="1">
      <alignment vertical="center"/>
    </xf>
    <xf numFmtId="178" fontId="192" fillId="0" borderId="21" xfId="0" applyNumberFormat="1" applyFont="1" applyFill="1" applyBorder="1" applyAlignment="1">
      <alignment vertical="center"/>
    </xf>
    <xf numFmtId="0" fontId="192" fillId="0" borderId="21" xfId="0" applyFont="1" applyBorder="1" applyAlignment="1">
      <alignment horizontal="right" vertical="center"/>
    </xf>
    <xf numFmtId="178" fontId="190" fillId="0" borderId="21" xfId="274" applyNumberFormat="1" applyFont="1" applyBorder="1" applyAlignment="1">
      <alignment horizontal="left" vertical="center" wrapText="1"/>
    </xf>
    <xf numFmtId="0" fontId="190" fillId="0" borderId="21" xfId="0" applyFont="1" applyBorder="1" applyAlignment="1">
      <alignment horizontal="left"/>
    </xf>
    <xf numFmtId="0" fontId="195" fillId="0" borderId="21" xfId="0" applyFont="1" applyBorder="1" applyAlignment="1">
      <alignment vertical="center"/>
    </xf>
    <xf numFmtId="0" fontId="193" fillId="0" borderId="22" xfId="0" applyFont="1" applyBorder="1" applyAlignment="1">
      <alignment horizontal="center" vertical="center"/>
    </xf>
    <xf numFmtId="178" fontId="196" fillId="0" borderId="21" xfId="274" applyNumberFormat="1" applyFont="1" applyBorder="1" applyAlignment="1">
      <alignment horizontal="center" vertical="center"/>
    </xf>
    <xf numFmtId="178" fontId="195" fillId="0" borderId="21" xfId="274" applyNumberFormat="1" applyFont="1" applyBorder="1" applyAlignment="1">
      <alignment vertical="center"/>
    </xf>
    <xf numFmtId="0" fontId="192" fillId="0" borderId="21" xfId="0" applyFont="1" applyBorder="1" applyAlignment="1">
      <alignment vertical="center" wrapText="1"/>
    </xf>
    <xf numFmtId="0" fontId="196" fillId="0" borderId="21" xfId="0" applyFont="1" applyBorder="1" applyAlignment="1">
      <alignment vertical="center" wrapText="1"/>
    </xf>
    <xf numFmtId="178" fontId="196" fillId="0" borderId="21" xfId="274" applyNumberFormat="1" applyFont="1" applyBorder="1" applyAlignment="1">
      <alignment vertical="center"/>
    </xf>
    <xf numFmtId="178" fontId="196" fillId="0" borderId="21" xfId="274" applyNumberFormat="1" applyFont="1" applyFill="1" applyBorder="1" applyAlignment="1">
      <alignment horizontal="center" vertical="center"/>
    </xf>
    <xf numFmtId="178" fontId="197" fillId="0" borderId="21" xfId="274" applyNumberFormat="1" applyFont="1" applyBorder="1" applyAlignment="1">
      <alignment vertical="center"/>
    </xf>
    <xf numFmtId="0" fontId="20" fillId="0" borderId="0" xfId="443" applyNumberFormat="1" applyFont="1" applyBorder="1" applyAlignment="1">
      <alignment horizontal="center" vertical="center" wrapText="1"/>
      <protection/>
    </xf>
    <xf numFmtId="0" fontId="21" fillId="0" borderId="0" xfId="443" applyNumberFormat="1" applyFont="1" applyBorder="1" applyAlignment="1">
      <alignment horizontal="left" vertical="center" wrapText="1"/>
      <protection/>
    </xf>
    <xf numFmtId="0" fontId="22" fillId="0" borderId="0" xfId="443" applyNumberFormat="1" applyFont="1" applyBorder="1" applyAlignment="1">
      <alignment horizontal="center" vertical="center" wrapText="1"/>
      <protection/>
    </xf>
    <xf numFmtId="0" fontId="23" fillId="0" borderId="0" xfId="443" applyNumberFormat="1" applyFont="1" applyBorder="1" applyAlignment="1">
      <alignment horizontal="center" vertical="center" wrapText="1"/>
      <protection/>
    </xf>
    <xf numFmtId="0" fontId="24" fillId="0" borderId="21" xfId="443" applyNumberFormat="1" applyFont="1" applyBorder="1" applyAlignment="1">
      <alignment horizontal="center" vertical="center" wrapText="1"/>
      <protection/>
    </xf>
    <xf numFmtId="0" fontId="26" fillId="0" borderId="21" xfId="443" applyNumberFormat="1" applyFont="1" applyBorder="1" applyAlignment="1">
      <alignment horizontal="center" vertical="center" wrapText="1"/>
      <protection/>
    </xf>
    <xf numFmtId="0" fontId="27" fillId="0" borderId="21" xfId="443" applyNumberFormat="1" applyFont="1" applyBorder="1" applyAlignment="1">
      <alignment horizontal="center" vertical="center" wrapText="1"/>
      <protection/>
    </xf>
    <xf numFmtId="178" fontId="0" fillId="0" borderId="0" xfId="0" applyNumberFormat="1" applyAlignment="1">
      <alignment/>
    </xf>
    <xf numFmtId="0" fontId="24" fillId="0" borderId="21" xfId="443" applyNumberFormat="1" applyFont="1" applyBorder="1" applyAlignment="1">
      <alignment horizontal="left" vertical="center" wrapText="1"/>
      <protection/>
    </xf>
    <xf numFmtId="178" fontId="29" fillId="0" borderId="21" xfId="274" applyNumberFormat="1" applyFont="1" applyBorder="1" applyAlignment="1">
      <alignment horizontal="right" vertical="center" wrapText="1"/>
    </xf>
    <xf numFmtId="0" fontId="23" fillId="0" borderId="21" xfId="443" applyFont="1" applyBorder="1" applyAlignment="1">
      <alignment horizontal="right" vertical="center" wrapText="1"/>
      <protection/>
    </xf>
    <xf numFmtId="0" fontId="185" fillId="0" borderId="21" xfId="0" applyFont="1" applyBorder="1" applyAlignment="1">
      <alignment horizontal="center" vertical="center"/>
    </xf>
    <xf numFmtId="0" fontId="30" fillId="0" borderId="21" xfId="443" applyFont="1" applyBorder="1" applyAlignment="1">
      <alignment horizontal="left" vertical="center" wrapText="1"/>
      <protection/>
    </xf>
    <xf numFmtId="3" fontId="30" fillId="0" borderId="21" xfId="445" applyNumberFormat="1" applyFont="1" applyBorder="1" applyAlignment="1">
      <alignment horizontal="center" vertical="center" wrapText="1"/>
      <protection/>
    </xf>
    <xf numFmtId="49" fontId="30" fillId="0" borderId="21" xfId="443" applyNumberFormat="1" applyFont="1" applyBorder="1" applyAlignment="1">
      <alignment horizontal="center" vertical="center" wrapText="1"/>
      <protection/>
    </xf>
    <xf numFmtId="0" fontId="30" fillId="0" borderId="21" xfId="443" applyFont="1" applyBorder="1" applyAlignment="1">
      <alignment horizontal="center" vertical="center" wrapText="1"/>
      <protection/>
    </xf>
    <xf numFmtId="178" fontId="31" fillId="0" borderId="21" xfId="274" applyNumberFormat="1" applyFont="1" applyBorder="1" applyAlignment="1">
      <alignment horizontal="right" vertical="center" wrapText="1"/>
    </xf>
    <xf numFmtId="14" fontId="31" fillId="0" borderId="21" xfId="443" applyNumberFormat="1" applyFont="1" applyBorder="1" applyAlignment="1">
      <alignment horizontal="right" vertical="center" wrapText="1"/>
      <protection/>
    </xf>
    <xf numFmtId="3" fontId="32" fillId="0" borderId="21" xfId="285" applyNumberFormat="1" applyFont="1" applyBorder="1" applyAlignment="1">
      <alignment horizontal="right" vertical="center" wrapText="1"/>
    </xf>
    <xf numFmtId="3" fontId="185" fillId="0" borderId="21" xfId="0" applyNumberFormat="1" applyFont="1" applyBorder="1" applyAlignment="1">
      <alignment horizontal="right" vertical="center"/>
    </xf>
    <xf numFmtId="3" fontId="31" fillId="0" borderId="21" xfId="285" applyNumberFormat="1" applyFont="1" applyBorder="1" applyAlignment="1">
      <alignment horizontal="right" vertical="center" wrapText="1"/>
    </xf>
    <xf numFmtId="3" fontId="33" fillId="0" borderId="21" xfId="285" applyNumberFormat="1" applyFont="1" applyBorder="1" applyAlignment="1">
      <alignment horizontal="center" vertical="center" wrapText="1"/>
    </xf>
    <xf numFmtId="0" fontId="198" fillId="0" borderId="0" xfId="0" applyFont="1" applyAlignment="1">
      <alignment/>
    </xf>
    <xf numFmtId="3" fontId="198" fillId="0" borderId="0" xfId="0" applyNumberFormat="1" applyFont="1" applyAlignment="1">
      <alignment/>
    </xf>
    <xf numFmtId="0" fontId="30" fillId="0" borderId="21" xfId="443" applyFont="1" applyBorder="1" applyAlignment="1">
      <alignment vertical="center" wrapText="1"/>
      <protection/>
    </xf>
    <xf numFmtId="3" fontId="31" fillId="0" borderId="21" xfId="443" applyNumberFormat="1" applyFont="1" applyBorder="1" applyAlignment="1">
      <alignment horizontal="right" vertical="center" wrapText="1"/>
      <protection/>
    </xf>
    <xf numFmtId="3" fontId="30" fillId="0" borderId="21" xfId="285" applyNumberFormat="1" applyFont="1" applyBorder="1" applyAlignment="1">
      <alignment horizontal="center" vertical="center" wrapText="1"/>
    </xf>
    <xf numFmtId="178" fontId="198" fillId="0" borderId="0" xfId="0" applyNumberFormat="1" applyFont="1" applyAlignment="1">
      <alignment/>
    </xf>
    <xf numFmtId="0" fontId="185" fillId="0" borderId="21" xfId="0" applyFont="1" applyBorder="1" applyAlignment="1">
      <alignment horizontal="center" vertical="center" wrapText="1"/>
    </xf>
    <xf numFmtId="0" fontId="185" fillId="0" borderId="21" xfId="0" applyFont="1" applyBorder="1" applyAlignment="1">
      <alignment/>
    </xf>
    <xf numFmtId="0" fontId="185" fillId="0" borderId="21" xfId="0" applyFont="1" applyBorder="1" applyAlignment="1">
      <alignment horizontal="right"/>
    </xf>
    <xf numFmtId="3" fontId="30" fillId="0" borderId="21" xfId="445" applyNumberFormat="1" applyFont="1" applyFill="1" applyBorder="1" applyAlignment="1">
      <alignment horizontal="left" vertical="center" wrapText="1"/>
      <protection/>
    </xf>
    <xf numFmtId="3" fontId="30" fillId="0" borderId="21" xfId="445" applyNumberFormat="1" applyFont="1" applyBorder="1" applyAlignment="1">
      <alignment horizontal="left" vertical="center" wrapText="1"/>
      <protection/>
    </xf>
    <xf numFmtId="178" fontId="30" fillId="0" borderId="21" xfId="274" applyNumberFormat="1" applyFont="1" applyBorder="1" applyAlignment="1">
      <alignment horizontal="center" vertical="center" wrapText="1"/>
    </xf>
    <xf numFmtId="178" fontId="30" fillId="0" borderId="21" xfId="443" applyNumberFormat="1" applyFont="1" applyBorder="1" applyAlignment="1">
      <alignment horizontal="right" vertical="center" wrapText="1"/>
      <protection/>
    </xf>
    <xf numFmtId="14" fontId="30" fillId="0" borderId="21" xfId="443" applyNumberFormat="1" applyFont="1" applyBorder="1" applyAlignment="1">
      <alignment horizontal="right" vertical="center" wrapText="1"/>
      <protection/>
    </xf>
    <xf numFmtId="3" fontId="34" fillId="0" borderId="21" xfId="285" applyNumberFormat="1" applyFont="1" applyBorder="1" applyAlignment="1">
      <alignment horizontal="right" vertical="center" wrapText="1"/>
    </xf>
    <xf numFmtId="3" fontId="30" fillId="0" borderId="21" xfId="285" applyNumberFormat="1" applyFont="1" applyBorder="1" applyAlignment="1">
      <alignment horizontal="right" vertical="center" wrapText="1"/>
    </xf>
    <xf numFmtId="3" fontId="30" fillId="0" borderId="34" xfId="285" applyNumberFormat="1" applyFont="1" applyBorder="1" applyAlignment="1">
      <alignment vertical="center" wrapText="1"/>
    </xf>
    <xf numFmtId="3" fontId="27" fillId="0" borderId="21" xfId="285" applyNumberFormat="1" applyFont="1" applyBorder="1" applyAlignment="1">
      <alignment horizontal="center" vertical="center" wrapText="1"/>
    </xf>
    <xf numFmtId="0" fontId="155" fillId="70" borderId="21" xfId="443" applyNumberFormat="1" applyFont="1" applyFill="1" applyBorder="1" applyAlignment="1">
      <alignment horizontal="center" vertical="center" wrapText="1"/>
      <protection/>
    </xf>
    <xf numFmtId="178" fontId="30" fillId="0" borderId="21" xfId="443" applyNumberFormat="1" applyFont="1" applyBorder="1" applyAlignment="1">
      <alignment horizontal="center" vertical="center" wrapText="1"/>
      <protection/>
    </xf>
    <xf numFmtId="14" fontId="30" fillId="0" borderId="21" xfId="443" applyNumberFormat="1" applyFont="1" applyBorder="1" applyAlignment="1">
      <alignment horizontal="center" vertical="center" wrapText="1"/>
      <protection/>
    </xf>
    <xf numFmtId="0" fontId="30" fillId="0" borderId="21" xfId="443" applyFont="1" applyBorder="1" applyAlignment="1" quotePrefix="1">
      <alignment vertical="center" wrapText="1"/>
      <protection/>
    </xf>
    <xf numFmtId="0" fontId="185" fillId="0" borderId="21" xfId="0" applyFont="1" applyBorder="1" applyAlignment="1">
      <alignment horizontal="justify" vertical="center" wrapText="1"/>
    </xf>
    <xf numFmtId="3" fontId="185" fillId="0" borderId="21" xfId="0" applyNumberFormat="1" applyFont="1" applyBorder="1" applyAlignment="1">
      <alignment vertical="center"/>
    </xf>
    <xf numFmtId="0" fontId="0" fillId="0" borderId="0" xfId="0" applyFont="1" applyAlignment="1">
      <alignment/>
    </xf>
    <xf numFmtId="178" fontId="0" fillId="0" borderId="0" xfId="0" applyNumberFormat="1" applyFont="1" applyAlignment="1">
      <alignment/>
    </xf>
    <xf numFmtId="0" fontId="191" fillId="70" borderId="22" xfId="0" applyFont="1" applyFill="1" applyBorder="1" applyAlignment="1">
      <alignment horizontal="center" vertical="center"/>
    </xf>
    <xf numFmtId="0" fontId="191" fillId="70" borderId="21" xfId="0" applyFont="1" applyFill="1" applyBorder="1" applyAlignment="1">
      <alignment vertical="center"/>
    </xf>
    <xf numFmtId="178" fontId="191" fillId="70" borderId="21" xfId="0" applyNumberFormat="1" applyFont="1" applyFill="1" applyBorder="1" applyAlignment="1">
      <alignment vertical="center"/>
    </xf>
    <xf numFmtId="0" fontId="191" fillId="70" borderId="21" xfId="0" applyFont="1" applyFill="1" applyBorder="1" applyAlignment="1">
      <alignment horizontal="left" vertical="center"/>
    </xf>
    <xf numFmtId="0" fontId="190" fillId="70" borderId="21" xfId="0" applyFont="1" applyFill="1" applyBorder="1" applyAlignment="1">
      <alignment/>
    </xf>
    <xf numFmtId="0" fontId="191" fillId="70" borderId="21" xfId="0" applyFont="1" applyFill="1" applyBorder="1" applyAlignment="1">
      <alignment horizontal="left" vertical="center" wrapText="1"/>
    </xf>
    <xf numFmtId="178" fontId="190" fillId="70" borderId="21" xfId="274" applyNumberFormat="1" applyFont="1" applyFill="1" applyBorder="1" applyAlignment="1">
      <alignment vertical="center"/>
    </xf>
    <xf numFmtId="0" fontId="190" fillId="70" borderId="21" xfId="0" applyFont="1" applyFill="1" applyBorder="1" applyAlignment="1">
      <alignment vertical="center"/>
    </xf>
    <xf numFmtId="178" fontId="191" fillId="70" borderId="21" xfId="274" applyNumberFormat="1" applyFont="1" applyFill="1" applyBorder="1" applyAlignment="1">
      <alignment vertical="center"/>
    </xf>
    <xf numFmtId="178" fontId="190" fillId="70" borderId="21" xfId="274" applyNumberFormat="1" applyFont="1" applyFill="1" applyBorder="1" applyAlignment="1">
      <alignment horizontal="center" vertical="center"/>
    </xf>
    <xf numFmtId="0" fontId="190" fillId="70" borderId="21" xfId="0" applyFont="1" applyFill="1" applyBorder="1" applyAlignment="1">
      <alignment horizontal="left" vertical="center" wrapText="1"/>
    </xf>
    <xf numFmtId="0" fontId="191" fillId="70" borderId="0" xfId="0" applyFont="1" applyFill="1" applyAlignment="1">
      <alignment/>
    </xf>
    <xf numFmtId="3" fontId="31" fillId="0" borderId="21" xfId="285" applyNumberFormat="1" applyFont="1" applyBorder="1" applyAlignment="1">
      <alignment horizontal="center" vertical="center" wrapText="1"/>
    </xf>
    <xf numFmtId="0" fontId="199" fillId="0" borderId="21" xfId="0" applyFont="1" applyBorder="1" applyAlignment="1">
      <alignment horizontal="center" vertical="center"/>
    </xf>
    <xf numFmtId="0" fontId="191" fillId="0" borderId="0" xfId="0" applyFont="1" applyAlignment="1">
      <alignment horizontal="center" vertical="center" wrapText="1"/>
    </xf>
    <xf numFmtId="0" fontId="200" fillId="71" borderId="21" xfId="0" applyFont="1" applyFill="1" applyBorder="1" applyAlignment="1">
      <alignment vertical="center" wrapText="1"/>
    </xf>
    <xf numFmtId="0" fontId="23" fillId="0" borderId="21" xfId="443" applyNumberFormat="1" applyFont="1" applyBorder="1" applyAlignment="1">
      <alignment horizontal="center" vertical="center" wrapText="1"/>
      <protection/>
    </xf>
    <xf numFmtId="0" fontId="191" fillId="0" borderId="0" xfId="0" applyFont="1" applyAlignment="1">
      <alignment/>
    </xf>
    <xf numFmtId="0" fontId="191" fillId="0" borderId="21" xfId="0" applyFont="1" applyBorder="1" applyAlignment="1">
      <alignment horizontal="center" vertical="center" wrapText="1"/>
    </xf>
    <xf numFmtId="0" fontId="23" fillId="0" borderId="24" xfId="443" applyNumberFormat="1" applyFont="1" applyBorder="1" applyAlignment="1" quotePrefix="1">
      <alignment horizontal="center" vertical="center" wrapText="1"/>
      <protection/>
    </xf>
    <xf numFmtId="0" fontId="191" fillId="0" borderId="21" xfId="0" applyFont="1" applyBorder="1" applyAlignment="1">
      <alignment horizontal="left" vertical="center" wrapText="1"/>
    </xf>
    <xf numFmtId="0" fontId="191" fillId="0" borderId="0" xfId="0" applyFont="1" applyAlignment="1">
      <alignment horizontal="center"/>
    </xf>
    <xf numFmtId="0" fontId="190" fillId="0" borderId="21" xfId="0" applyFont="1" applyBorder="1" applyAlignment="1">
      <alignment horizontal="center" vertical="center"/>
    </xf>
    <xf numFmtId="0" fontId="190" fillId="0" borderId="0" xfId="0" applyFont="1" applyAlignment="1">
      <alignment horizontal="center"/>
    </xf>
    <xf numFmtId="0" fontId="190" fillId="0" borderId="21" xfId="0" applyFont="1" applyBorder="1" applyAlignment="1">
      <alignment horizontal="center" wrapText="1"/>
    </xf>
    <xf numFmtId="0" fontId="201" fillId="0" borderId="46" xfId="0" applyFont="1" applyBorder="1" applyAlignment="1">
      <alignment vertical="top" wrapText="1"/>
    </xf>
    <xf numFmtId="0" fontId="23" fillId="72" borderId="21" xfId="443" applyNumberFormat="1" applyFont="1" applyFill="1" applyBorder="1" applyAlignment="1">
      <alignment horizontal="center" vertical="center" wrapText="1"/>
      <protection/>
    </xf>
    <xf numFmtId="0" fontId="191" fillId="72" borderId="21" xfId="0" applyFont="1" applyFill="1" applyBorder="1" applyAlignment="1">
      <alignment vertical="center" wrapText="1"/>
    </xf>
    <xf numFmtId="0" fontId="190" fillId="72" borderId="21" xfId="0" applyFont="1" applyFill="1" applyBorder="1" applyAlignment="1">
      <alignment/>
    </xf>
    <xf numFmtId="0" fontId="190" fillId="72" borderId="0" xfId="0" applyFont="1" applyFill="1" applyAlignment="1">
      <alignment/>
    </xf>
    <xf numFmtId="0" fontId="191" fillId="72" borderId="21" xfId="0" applyFont="1" applyFill="1" applyBorder="1" applyAlignment="1">
      <alignment horizontal="center" vertical="center" wrapText="1"/>
    </xf>
    <xf numFmtId="0" fontId="191" fillId="72" borderId="0" xfId="0" applyFont="1" applyFill="1" applyAlignment="1">
      <alignment horizontal="center" vertical="center" wrapText="1"/>
    </xf>
    <xf numFmtId="0" fontId="23" fillId="73" borderId="21" xfId="443" applyNumberFormat="1" applyFont="1" applyFill="1" applyBorder="1" applyAlignment="1">
      <alignment horizontal="center" vertical="center" wrapText="1"/>
      <protection/>
    </xf>
    <xf numFmtId="0" fontId="191" fillId="73" borderId="21" xfId="0" applyFont="1" applyFill="1" applyBorder="1" applyAlignment="1">
      <alignment vertical="center" wrapText="1"/>
    </xf>
    <xf numFmtId="0" fontId="190" fillId="73" borderId="21" xfId="0" applyFont="1" applyFill="1" applyBorder="1" applyAlignment="1">
      <alignment/>
    </xf>
    <xf numFmtId="0" fontId="190" fillId="73" borderId="0" xfId="0" applyFont="1" applyFill="1" applyAlignment="1">
      <alignment/>
    </xf>
    <xf numFmtId="0" fontId="22" fillId="73" borderId="21" xfId="443" applyNumberFormat="1" applyFont="1" applyFill="1" applyBorder="1" applyAlignment="1">
      <alignment horizontal="center" vertical="center" wrapText="1"/>
      <protection/>
    </xf>
    <xf numFmtId="0" fontId="191" fillId="73" borderId="21" xfId="0" applyFont="1" applyFill="1" applyBorder="1" applyAlignment="1">
      <alignment horizontal="center" vertical="center" wrapText="1"/>
    </xf>
    <xf numFmtId="0" fontId="191" fillId="73" borderId="0" xfId="0" applyFont="1" applyFill="1" applyAlignment="1">
      <alignment horizontal="center" vertical="center" wrapText="1"/>
    </xf>
    <xf numFmtId="0" fontId="190" fillId="73" borderId="21" xfId="0" applyFont="1" applyFill="1" applyBorder="1" applyAlignment="1">
      <alignment horizontal="center" wrapText="1"/>
    </xf>
    <xf numFmtId="49" fontId="158" fillId="74" borderId="21" xfId="0" applyNumberFormat="1" applyFont="1" applyFill="1" applyBorder="1" applyAlignment="1">
      <alignment horizontal="left" vertical="center" wrapText="1"/>
    </xf>
    <xf numFmtId="0" fontId="190" fillId="0" borderId="21" xfId="0" applyFont="1" applyFill="1" applyBorder="1" applyAlignment="1">
      <alignment/>
    </xf>
    <xf numFmtId="0" fontId="191" fillId="0" borderId="0" xfId="0" applyFont="1" applyFill="1" applyAlignment="1">
      <alignment horizontal="center" vertical="center" wrapText="1"/>
    </xf>
    <xf numFmtId="0" fontId="190" fillId="0" borderId="0" xfId="0" applyFont="1" applyFill="1" applyAlignment="1">
      <alignment/>
    </xf>
    <xf numFmtId="0" fontId="23" fillId="0" borderId="21" xfId="443" applyNumberFormat="1" applyFont="1" applyFill="1" applyBorder="1" applyAlignment="1">
      <alignment horizontal="center" vertical="center" wrapText="1"/>
      <protection/>
    </xf>
    <xf numFmtId="0" fontId="191" fillId="0" borderId="21" xfId="0" applyFont="1" applyFill="1" applyBorder="1" applyAlignment="1">
      <alignment vertical="center" wrapText="1"/>
    </xf>
    <xf numFmtId="0" fontId="158" fillId="74" borderId="21" xfId="0" applyFont="1" applyFill="1" applyBorder="1" applyAlignment="1">
      <alignment horizontal="center" vertical="center" wrapText="1"/>
    </xf>
    <xf numFmtId="0" fontId="158" fillId="74" borderId="21" xfId="0" applyFont="1" applyFill="1" applyBorder="1" applyAlignment="1">
      <alignment horizontal="left" vertical="center" wrapText="1"/>
    </xf>
    <xf numFmtId="4" fontId="158" fillId="74" borderId="21" xfId="0" applyNumberFormat="1" applyFont="1" applyFill="1" applyBorder="1" applyAlignment="1">
      <alignment horizontal="right" vertical="center" wrapText="1"/>
    </xf>
    <xf numFmtId="0" fontId="158" fillId="74" borderId="24" xfId="0" applyFont="1" applyFill="1" applyBorder="1" applyAlignment="1">
      <alignment horizontal="left" vertical="center" wrapText="1"/>
    </xf>
    <xf numFmtId="241" fontId="190" fillId="0" borderId="0" xfId="0" applyNumberFormat="1" applyFont="1" applyAlignment="1">
      <alignment/>
    </xf>
    <xf numFmtId="241" fontId="23" fillId="0" borderId="24" xfId="443" applyNumberFormat="1" applyFont="1" applyBorder="1" applyAlignment="1" quotePrefix="1">
      <alignment horizontal="center" vertical="center" wrapText="1"/>
      <protection/>
    </xf>
    <xf numFmtId="241" fontId="23" fillId="73" borderId="21" xfId="443" applyNumberFormat="1" applyFont="1" applyFill="1" applyBorder="1" applyAlignment="1">
      <alignment horizontal="center" vertical="center" wrapText="1"/>
      <protection/>
    </xf>
    <xf numFmtId="241" fontId="23" fillId="72" borderId="21" xfId="443" applyNumberFormat="1" applyFont="1" applyFill="1" applyBorder="1" applyAlignment="1">
      <alignment horizontal="center" vertical="center" wrapText="1"/>
      <protection/>
    </xf>
    <xf numFmtId="241" fontId="158" fillId="74" borderId="21" xfId="0" applyNumberFormat="1" applyFont="1" applyFill="1" applyBorder="1" applyAlignment="1">
      <alignment horizontal="right" vertical="center"/>
    </xf>
    <xf numFmtId="241" fontId="158" fillId="74" borderId="21" xfId="446" applyNumberFormat="1" applyFont="1" applyFill="1" applyBorder="1" applyAlignment="1">
      <alignment vertical="center" wrapText="1"/>
      <protection/>
    </xf>
    <xf numFmtId="241" fontId="158" fillId="74" borderId="21" xfId="286" applyNumberFormat="1" applyFont="1" applyFill="1" applyBorder="1" applyAlignment="1">
      <alignment horizontal="right" vertical="center" wrapText="1"/>
    </xf>
    <xf numFmtId="241" fontId="158" fillId="74" borderId="21" xfId="0" applyNumberFormat="1" applyFont="1" applyFill="1" applyBorder="1" applyAlignment="1">
      <alignment horizontal="right" vertical="center" wrapText="1"/>
    </xf>
    <xf numFmtId="241" fontId="158" fillId="74" borderId="24" xfId="0" applyNumberFormat="1" applyFont="1" applyFill="1" applyBorder="1" applyAlignment="1">
      <alignment horizontal="right" vertical="center" wrapText="1"/>
    </xf>
    <xf numFmtId="241" fontId="190" fillId="72" borderId="21" xfId="0" applyNumberFormat="1" applyFont="1" applyFill="1" applyBorder="1" applyAlignment="1">
      <alignment/>
    </xf>
    <xf numFmtId="241" fontId="190" fillId="0" borderId="21" xfId="0" applyNumberFormat="1" applyFont="1" applyBorder="1" applyAlignment="1">
      <alignment/>
    </xf>
    <xf numFmtId="241" fontId="190" fillId="73" borderId="21" xfId="0" applyNumberFormat="1" applyFont="1" applyFill="1" applyBorder="1" applyAlignment="1">
      <alignment/>
    </xf>
    <xf numFmtId="241" fontId="158" fillId="74" borderId="21" xfId="0" applyNumberFormat="1" applyFont="1" applyFill="1" applyBorder="1" applyAlignment="1" applyProtection="1">
      <alignment horizontal="right" vertical="center" wrapText="1"/>
      <protection locked="0"/>
    </xf>
    <xf numFmtId="1" fontId="158" fillId="74" borderId="21" xfId="0" applyNumberFormat="1" applyFont="1" applyFill="1" applyBorder="1" applyAlignment="1">
      <alignment horizontal="center"/>
    </xf>
    <xf numFmtId="49" fontId="19" fillId="72" borderId="21" xfId="0" applyNumberFormat="1" applyFont="1" applyFill="1" applyBorder="1" applyAlignment="1">
      <alignment horizontal="left" vertical="center" wrapText="1"/>
    </xf>
    <xf numFmtId="0" fontId="191" fillId="72" borderId="21" xfId="0" applyFont="1" applyFill="1" applyBorder="1" applyAlignment="1">
      <alignment/>
    </xf>
    <xf numFmtId="241" fontId="191" fillId="72" borderId="21" xfId="0" applyNumberFormat="1" applyFont="1" applyFill="1" applyBorder="1" applyAlignment="1">
      <alignment/>
    </xf>
    <xf numFmtId="0" fontId="191" fillId="72" borderId="24" xfId="0" applyFont="1" applyFill="1" applyBorder="1" applyAlignment="1">
      <alignment/>
    </xf>
    <xf numFmtId="0" fontId="191" fillId="72" borderId="0" xfId="0" applyFont="1" applyFill="1" applyAlignment="1">
      <alignment/>
    </xf>
    <xf numFmtId="0" fontId="202" fillId="0" borderId="21" xfId="0" applyFont="1" applyBorder="1" applyAlignment="1">
      <alignment wrapText="1"/>
    </xf>
    <xf numFmtId="0" fontId="22" fillId="0" borderId="21" xfId="443" applyNumberFormat="1" applyFont="1" applyFill="1" applyBorder="1" applyAlignment="1">
      <alignment horizontal="center" vertical="center" wrapText="1"/>
      <protection/>
    </xf>
    <xf numFmtId="0" fontId="190" fillId="0" borderId="21" xfId="0" applyFont="1" applyBorder="1" applyAlignment="1">
      <alignment wrapText="1"/>
    </xf>
    <xf numFmtId="241" fontId="190" fillId="0" borderId="21" xfId="0" applyNumberFormat="1" applyFont="1" applyFill="1" applyBorder="1" applyAlignment="1">
      <alignment/>
    </xf>
    <xf numFmtId="0" fontId="190" fillId="0" borderId="21" xfId="0" applyFont="1" applyFill="1" applyBorder="1" applyAlignment="1">
      <alignment horizontal="center" wrapText="1"/>
    </xf>
    <xf numFmtId="0" fontId="190" fillId="0" borderId="21" xfId="0" applyFont="1" applyFill="1" applyBorder="1" applyAlignment="1">
      <alignment horizontal="left"/>
    </xf>
    <xf numFmtId="0" fontId="190" fillId="0" borderId="21" xfId="0" applyFont="1" applyFill="1" applyBorder="1" applyAlignment="1">
      <alignment horizontal="left" wrapText="1"/>
    </xf>
    <xf numFmtId="0" fontId="190" fillId="0" borderId="24" xfId="0" applyFont="1" applyFill="1" applyBorder="1" applyAlignment="1">
      <alignment/>
    </xf>
    <xf numFmtId="0" fontId="190" fillId="75" borderId="0" xfId="0" applyFont="1" applyFill="1" applyAlignment="1">
      <alignment/>
    </xf>
    <xf numFmtId="0" fontId="23" fillId="75" borderId="21" xfId="443" applyNumberFormat="1" applyFont="1" applyFill="1" applyBorder="1" applyAlignment="1">
      <alignment horizontal="center" vertical="center" wrapText="1"/>
      <protection/>
    </xf>
    <xf numFmtId="0" fontId="23" fillId="75" borderId="24" xfId="443" applyNumberFormat="1" applyFont="1" applyFill="1" applyBorder="1" applyAlignment="1" quotePrefix="1">
      <alignment horizontal="center" vertical="center" wrapText="1"/>
      <protection/>
    </xf>
    <xf numFmtId="0" fontId="190" fillId="75" borderId="21" xfId="0" applyFont="1" applyFill="1" applyBorder="1" applyAlignment="1">
      <alignment/>
    </xf>
    <xf numFmtId="0" fontId="190" fillId="75" borderId="21" xfId="0" applyFont="1" applyFill="1" applyBorder="1" applyAlignment="1">
      <alignment wrapText="1"/>
    </xf>
    <xf numFmtId="0" fontId="191" fillId="75" borderId="21" xfId="0" applyFont="1" applyFill="1" applyBorder="1" applyAlignment="1">
      <alignment/>
    </xf>
    <xf numFmtId="0" fontId="191" fillId="0" borderId="0" xfId="0" applyFont="1" applyFill="1" applyAlignment="1">
      <alignment/>
    </xf>
    <xf numFmtId="241" fontId="190" fillId="0" borderId="0" xfId="0" applyNumberFormat="1" applyFont="1" applyFill="1" applyAlignment="1">
      <alignment/>
    </xf>
    <xf numFmtId="0" fontId="191" fillId="72" borderId="21" xfId="0" applyFont="1" applyFill="1" applyBorder="1" applyAlignment="1">
      <alignment horizontal="left" vertical="center" wrapText="1"/>
    </xf>
    <xf numFmtId="49" fontId="22" fillId="74" borderId="21" xfId="0" applyNumberFormat="1" applyFont="1" applyFill="1" applyBorder="1" applyAlignment="1">
      <alignment horizontal="left" vertical="center" wrapText="1"/>
    </xf>
    <xf numFmtId="49" fontId="22" fillId="74" borderId="24" xfId="0" applyNumberFormat="1" applyFont="1" applyFill="1" applyBorder="1" applyAlignment="1">
      <alignment horizontal="left" vertical="center" wrapText="1"/>
    </xf>
    <xf numFmtId="49" fontId="22" fillId="74" borderId="34" xfId="0" applyNumberFormat="1" applyFont="1" applyFill="1" applyBorder="1" applyAlignment="1">
      <alignment horizontal="left" vertical="center" wrapText="1"/>
    </xf>
    <xf numFmtId="49" fontId="22" fillId="74" borderId="47" xfId="0" applyNumberFormat="1" applyFont="1" applyFill="1" applyBorder="1" applyAlignment="1">
      <alignment horizontal="left" vertical="center" wrapText="1"/>
    </xf>
    <xf numFmtId="0" fontId="22" fillId="74" borderId="21" xfId="0" applyFont="1" applyFill="1" applyBorder="1" applyAlignment="1">
      <alignment horizontal="left" vertical="center" wrapText="1"/>
    </xf>
    <xf numFmtId="0" fontId="22" fillId="74" borderId="24" xfId="0" applyFont="1" applyFill="1" applyBorder="1" applyAlignment="1">
      <alignment horizontal="left" vertical="center" wrapText="1"/>
    </xf>
    <xf numFmtId="0" fontId="22" fillId="74" borderId="47" xfId="0" applyFont="1" applyFill="1" applyBorder="1" applyAlignment="1">
      <alignment horizontal="left" vertical="center" wrapText="1"/>
    </xf>
    <xf numFmtId="0" fontId="190" fillId="0" borderId="24" xfId="0" applyFont="1" applyBorder="1" applyAlignment="1">
      <alignment horizontal="center" wrapText="1"/>
    </xf>
    <xf numFmtId="0" fontId="190" fillId="0" borderId="34" xfId="0" applyFont="1" applyBorder="1" applyAlignment="1">
      <alignment horizontal="center" wrapText="1"/>
    </xf>
    <xf numFmtId="0" fontId="190" fillId="0" borderId="47" xfId="0" applyFont="1" applyBorder="1" applyAlignment="1">
      <alignment horizontal="center" wrapText="1"/>
    </xf>
    <xf numFmtId="0" fontId="22" fillId="0" borderId="24" xfId="443" applyNumberFormat="1" applyFont="1" applyFill="1" applyBorder="1" applyAlignment="1">
      <alignment horizontal="center" vertical="center" wrapText="1"/>
      <protection/>
    </xf>
    <xf numFmtId="0" fontId="22" fillId="0" borderId="34" xfId="443" applyNumberFormat="1" applyFont="1" applyFill="1" applyBorder="1" applyAlignment="1">
      <alignment horizontal="center" vertical="center" wrapText="1"/>
      <protection/>
    </xf>
    <xf numFmtId="0" fontId="22" fillId="0" borderId="47" xfId="443" applyNumberFormat="1" applyFont="1" applyFill="1" applyBorder="1" applyAlignment="1">
      <alignment horizontal="center" vertical="center" wrapText="1"/>
      <protection/>
    </xf>
    <xf numFmtId="0" fontId="22" fillId="73" borderId="24" xfId="443" applyNumberFormat="1" applyFont="1" applyFill="1" applyBorder="1" applyAlignment="1">
      <alignment horizontal="center" vertical="center" wrapText="1"/>
      <protection/>
    </xf>
    <xf numFmtId="0" fontId="22" fillId="73" borderId="47" xfId="443" applyNumberFormat="1" applyFont="1" applyFill="1" applyBorder="1" applyAlignment="1">
      <alignment horizontal="center" vertical="center" wrapText="1"/>
      <protection/>
    </xf>
    <xf numFmtId="0" fontId="23" fillId="0" borderId="24" xfId="443" applyNumberFormat="1" applyFont="1" applyFill="1" applyBorder="1" applyAlignment="1">
      <alignment horizontal="center" vertical="center" wrapText="1"/>
      <protection/>
    </xf>
    <xf numFmtId="0" fontId="23" fillId="0" borderId="47" xfId="443" applyNumberFormat="1" applyFont="1" applyFill="1" applyBorder="1" applyAlignment="1">
      <alignment horizontal="center" vertical="center" wrapText="1"/>
      <protection/>
    </xf>
    <xf numFmtId="0" fontId="202" fillId="0" borderId="24" xfId="0" applyFont="1" applyBorder="1" applyAlignment="1">
      <alignment horizontal="center" wrapText="1"/>
    </xf>
    <xf numFmtId="0" fontId="202" fillId="0" borderId="47" xfId="0" applyFont="1" applyBorder="1" applyAlignment="1">
      <alignment horizontal="center" wrapText="1"/>
    </xf>
    <xf numFmtId="0" fontId="22" fillId="74" borderId="24" xfId="0" applyFont="1" applyFill="1" applyBorder="1" applyAlignment="1">
      <alignment horizontal="left" vertical="center" wrapText="1"/>
    </xf>
    <xf numFmtId="0" fontId="22" fillId="74" borderId="34" xfId="0" applyFont="1" applyFill="1" applyBorder="1" applyAlignment="1">
      <alignment horizontal="left" vertical="center" wrapText="1"/>
    </xf>
    <xf numFmtId="49" fontId="22" fillId="74" borderId="24" xfId="0" applyNumberFormat="1" applyFont="1" applyFill="1" applyBorder="1" applyAlignment="1">
      <alignment horizontal="left" vertical="center" wrapText="1"/>
    </xf>
    <xf numFmtId="49" fontId="22" fillId="74" borderId="47" xfId="0" applyNumberFormat="1" applyFont="1" applyFill="1" applyBorder="1" applyAlignment="1">
      <alignment horizontal="left" vertical="center" wrapText="1"/>
    </xf>
    <xf numFmtId="49" fontId="22" fillId="74" borderId="34" xfId="0" applyNumberFormat="1" applyFont="1" applyFill="1" applyBorder="1" applyAlignment="1">
      <alignment horizontal="left" vertical="center" wrapText="1"/>
    </xf>
    <xf numFmtId="0" fontId="22" fillId="74" borderId="47" xfId="0" applyFont="1" applyFill="1" applyBorder="1" applyAlignment="1">
      <alignment horizontal="left" vertical="center" wrapText="1"/>
    </xf>
    <xf numFmtId="0" fontId="23" fillId="0" borderId="22" xfId="443" applyNumberFormat="1" applyFont="1" applyBorder="1" applyAlignment="1">
      <alignment horizontal="center" vertical="center" wrapText="1"/>
      <protection/>
    </xf>
    <xf numFmtId="0" fontId="23" fillId="0" borderId="48" xfId="443" applyNumberFormat="1" applyFont="1" applyBorder="1" applyAlignment="1">
      <alignment horizontal="center" vertical="center" wrapText="1"/>
      <protection/>
    </xf>
    <xf numFmtId="241" fontId="23" fillId="0" borderId="24" xfId="443" applyNumberFormat="1" applyFont="1" applyBorder="1" applyAlignment="1">
      <alignment horizontal="center" vertical="center" wrapText="1"/>
      <protection/>
    </xf>
    <xf numFmtId="241" fontId="23" fillId="0" borderId="47" xfId="443" applyNumberFormat="1" applyFont="1" applyBorder="1" applyAlignment="1">
      <alignment horizontal="center" vertical="center" wrapText="1"/>
      <protection/>
    </xf>
    <xf numFmtId="0" fontId="23" fillId="0" borderId="24" xfId="443" applyNumberFormat="1" applyFont="1" applyBorder="1" applyAlignment="1">
      <alignment horizontal="center" vertical="center" wrapText="1"/>
      <protection/>
    </xf>
    <xf numFmtId="0" fontId="23" fillId="0" borderId="47" xfId="443" applyNumberFormat="1" applyFont="1" applyBorder="1" applyAlignment="1">
      <alignment horizontal="center" vertical="center" wrapText="1"/>
      <protection/>
    </xf>
    <xf numFmtId="0" fontId="194" fillId="0" borderId="49" xfId="0" applyFont="1" applyBorder="1" applyAlignment="1">
      <alignment horizontal="center" wrapText="1"/>
    </xf>
    <xf numFmtId="49" fontId="158" fillId="74" borderId="24" xfId="0" applyNumberFormat="1" applyFont="1" applyFill="1" applyBorder="1" applyAlignment="1">
      <alignment horizontal="left" vertical="center" wrapText="1"/>
    </xf>
    <xf numFmtId="49" fontId="158" fillId="74" borderId="34" xfId="0" applyNumberFormat="1" applyFont="1" applyFill="1" applyBorder="1" applyAlignment="1">
      <alignment horizontal="left" vertical="center" wrapText="1"/>
    </xf>
    <xf numFmtId="49" fontId="158" fillId="74" borderId="47" xfId="0" applyNumberFormat="1" applyFont="1" applyFill="1" applyBorder="1" applyAlignment="1">
      <alignment horizontal="left" vertical="center" wrapText="1"/>
    </xf>
    <xf numFmtId="0" fontId="191" fillId="0" borderId="21" xfId="0" applyFont="1" applyBorder="1" applyAlignment="1">
      <alignment horizontal="center" vertical="center" wrapText="1"/>
    </xf>
    <xf numFmtId="0" fontId="191" fillId="0" borderId="24" xfId="0" applyFont="1" applyBorder="1" applyAlignment="1">
      <alignment horizontal="center" vertical="center" wrapText="1"/>
    </xf>
    <xf numFmtId="0" fontId="191" fillId="0" borderId="0" xfId="0" applyFont="1" applyFill="1" applyAlignment="1">
      <alignment horizontal="center" vertical="top" wrapText="1"/>
    </xf>
    <xf numFmtId="0" fontId="23" fillId="0" borderId="21" xfId="443" applyNumberFormat="1" applyFont="1" applyBorder="1" applyAlignment="1">
      <alignment horizontal="center" vertical="center" wrapText="1"/>
      <protection/>
    </xf>
    <xf numFmtId="0" fontId="23" fillId="0" borderId="34" xfId="443" applyNumberFormat="1" applyFont="1" applyBorder="1" applyAlignment="1">
      <alignment horizontal="center" vertical="center" wrapText="1"/>
      <protection/>
    </xf>
    <xf numFmtId="0" fontId="23" fillId="75" borderId="22" xfId="443" applyNumberFormat="1" applyFont="1" applyFill="1" applyBorder="1" applyAlignment="1">
      <alignment horizontal="center" vertical="center" wrapText="1"/>
      <protection/>
    </xf>
    <xf numFmtId="0" fontId="23" fillId="75" borderId="16" xfId="443" applyNumberFormat="1" applyFont="1" applyFill="1" applyBorder="1" applyAlignment="1">
      <alignment horizontal="center" vertical="center" wrapText="1"/>
      <protection/>
    </xf>
    <xf numFmtId="0" fontId="23" fillId="75" borderId="48" xfId="443" applyNumberFormat="1" applyFont="1" applyFill="1" applyBorder="1" applyAlignment="1">
      <alignment horizontal="center" vertical="center" wrapText="1"/>
      <protection/>
    </xf>
    <xf numFmtId="0" fontId="23" fillId="75" borderId="21" xfId="443" applyNumberFormat="1" applyFont="1" applyFill="1" applyBorder="1" applyAlignment="1">
      <alignment horizontal="center" vertical="center" wrapText="1"/>
      <protection/>
    </xf>
    <xf numFmtId="0" fontId="23" fillId="0" borderId="16" xfId="443" applyNumberFormat="1" applyFont="1" applyBorder="1" applyAlignment="1">
      <alignment horizontal="center" vertical="center" wrapText="1"/>
      <protection/>
    </xf>
    <xf numFmtId="0" fontId="23" fillId="0" borderId="50" xfId="443" applyNumberFormat="1" applyFont="1" applyBorder="1" applyAlignment="1">
      <alignment horizontal="center" vertical="center" wrapText="1"/>
      <protection/>
    </xf>
    <xf numFmtId="0" fontId="23" fillId="0" borderId="51" xfId="443" applyNumberFormat="1" applyFont="1" applyBorder="1" applyAlignment="1">
      <alignment horizontal="center" vertical="center" wrapText="1"/>
      <protection/>
    </xf>
    <xf numFmtId="0" fontId="191" fillId="0" borderId="0" xfId="0" applyFont="1" applyAlignment="1">
      <alignment horizontal="center" vertical="center"/>
    </xf>
    <xf numFmtId="0" fontId="191" fillId="0" borderId="21" xfId="0" applyFont="1" applyBorder="1" applyAlignment="1">
      <alignment horizontal="center" vertical="center"/>
    </xf>
    <xf numFmtId="0" fontId="191" fillId="0" borderId="47" xfId="0" applyFont="1" applyBorder="1" applyAlignment="1">
      <alignment horizontal="center" vertical="center" wrapText="1"/>
    </xf>
    <xf numFmtId="0" fontId="203" fillId="0" borderId="0" xfId="0" applyFont="1" applyAlignment="1">
      <alignment horizontal="center"/>
    </xf>
    <xf numFmtId="0" fontId="191" fillId="0" borderId="52" xfId="0" applyFont="1" applyBorder="1" applyAlignment="1">
      <alignment horizontal="center" vertical="center"/>
    </xf>
    <xf numFmtId="0" fontId="191" fillId="0" borderId="0" xfId="0" applyFont="1" applyBorder="1" applyAlignment="1">
      <alignment horizontal="center" vertical="center"/>
    </xf>
    <xf numFmtId="0" fontId="199" fillId="0" borderId="21" xfId="0" applyFont="1" applyBorder="1" applyAlignment="1">
      <alignment horizontal="center" vertical="center" wrapText="1"/>
    </xf>
    <xf numFmtId="0" fontId="195" fillId="0" borderId="49" xfId="0" applyFont="1" applyBorder="1" applyAlignment="1">
      <alignment horizontal="center" wrapText="1"/>
    </xf>
    <xf numFmtId="0" fontId="191" fillId="0" borderId="22" xfId="0" applyFont="1" applyBorder="1" applyAlignment="1">
      <alignment horizontal="center" vertical="center" wrapText="1"/>
    </xf>
    <xf numFmtId="0" fontId="191" fillId="0" borderId="16" xfId="0" applyFont="1" applyBorder="1" applyAlignment="1">
      <alignment horizontal="center" vertical="center" wrapText="1"/>
    </xf>
    <xf numFmtId="0" fontId="191" fillId="0" borderId="48" xfId="0" applyFont="1" applyBorder="1" applyAlignment="1">
      <alignment horizontal="center" vertical="center" wrapText="1"/>
    </xf>
    <xf numFmtId="0" fontId="19" fillId="0" borderId="0" xfId="443" applyNumberFormat="1" applyFont="1" applyAlignment="1">
      <alignment horizontal="center" vertical="center" wrapText="1"/>
      <protection/>
    </xf>
    <xf numFmtId="0" fontId="156" fillId="0" borderId="49" xfId="443" applyNumberFormat="1" applyFont="1" applyBorder="1" applyAlignment="1">
      <alignment horizontal="right" vertical="center" wrapText="1"/>
      <protection/>
    </xf>
    <xf numFmtId="0" fontId="24" fillId="0" borderId="21" xfId="443" applyNumberFormat="1" applyFont="1" applyBorder="1" applyAlignment="1">
      <alignment horizontal="center" vertical="center" wrapText="1"/>
      <protection/>
    </xf>
    <xf numFmtId="0" fontId="25" fillId="0" borderId="21" xfId="443" applyNumberFormat="1" applyFont="1" applyBorder="1" applyAlignment="1">
      <alignment horizontal="center" vertical="center" wrapText="1"/>
      <protection/>
    </xf>
    <xf numFmtId="3" fontId="24" fillId="0" borderId="21" xfId="285" applyNumberFormat="1" applyFont="1" applyBorder="1" applyAlignment="1">
      <alignment horizontal="center" vertical="center" wrapText="1"/>
    </xf>
    <xf numFmtId="0" fontId="28" fillId="0" borderId="21" xfId="443" applyFont="1" applyBorder="1" applyAlignment="1">
      <alignment horizontal="center" vertical="center"/>
      <protection/>
    </xf>
    <xf numFmtId="3" fontId="24" fillId="0" borderId="21" xfId="443" applyNumberFormat="1" applyFont="1" applyBorder="1" applyAlignment="1">
      <alignment horizontal="center" vertical="center" wrapText="1"/>
      <protection/>
    </xf>
    <xf numFmtId="3" fontId="30" fillId="0" borderId="24" xfId="285" applyNumberFormat="1" applyFont="1" applyBorder="1" applyAlignment="1">
      <alignment horizontal="center" vertical="center" wrapText="1"/>
    </xf>
    <xf numFmtId="3" fontId="30" fillId="0" borderId="34" xfId="285" applyNumberFormat="1" applyFont="1" applyBorder="1" applyAlignment="1">
      <alignment horizontal="center" vertical="center" wrapText="1"/>
    </xf>
    <xf numFmtId="3" fontId="30" fillId="0" borderId="47" xfId="285" applyNumberFormat="1" applyFont="1" applyBorder="1" applyAlignment="1">
      <alignment horizontal="center" vertical="center" wrapText="1"/>
    </xf>
    <xf numFmtId="0" fontId="155" fillId="70" borderId="22" xfId="443" applyNumberFormat="1" applyFont="1" applyFill="1" applyBorder="1" applyAlignment="1">
      <alignment horizontal="left" vertical="center" wrapText="1"/>
      <protection/>
    </xf>
    <xf numFmtId="0" fontId="155" fillId="70" borderId="16" xfId="443" applyNumberFormat="1" applyFont="1" applyFill="1" applyBorder="1" applyAlignment="1">
      <alignment horizontal="left" vertical="center" wrapText="1"/>
      <protection/>
    </xf>
    <xf numFmtId="0" fontId="155" fillId="70" borderId="48" xfId="443" applyNumberFormat="1" applyFont="1" applyFill="1" applyBorder="1" applyAlignment="1">
      <alignment horizontal="left" vertical="center" wrapText="1"/>
      <protection/>
    </xf>
    <xf numFmtId="0" fontId="24" fillId="0" borderId="21" xfId="443" applyNumberFormat="1" applyFont="1" applyBorder="1" applyAlignment="1">
      <alignment horizontal="left" vertical="center" wrapText="1"/>
      <protection/>
    </xf>
    <xf numFmtId="0" fontId="190" fillId="0" borderId="21" xfId="0" applyFont="1" applyBorder="1" applyAlignment="1">
      <alignment horizontal="center" vertical="center" wrapText="1"/>
    </xf>
  </cellXfs>
  <cellStyles count="653">
    <cellStyle name="Normal" xfId="0"/>
    <cellStyle name="_x0001_" xfId="15"/>
    <cellStyle name="          &#13;&#10;shell=progman.exe&#13;&#10;m" xfId="16"/>
    <cellStyle name="??" xfId="17"/>
    <cellStyle name="?? [ - ??1" xfId="18"/>
    <cellStyle name="?? [ - ??2" xfId="19"/>
    <cellStyle name="?? [ - ??3" xfId="20"/>
    <cellStyle name="?? [ - ??4" xfId="21"/>
    <cellStyle name="?? [ - ??5" xfId="22"/>
    <cellStyle name="?? [ - ??6" xfId="23"/>
    <cellStyle name="?? [ - ??7" xfId="24"/>
    <cellStyle name="?? [ - ??8" xfId="25"/>
    <cellStyle name="?? [0.00]_        " xfId="26"/>
    <cellStyle name="?? [0]" xfId="27"/>
    <cellStyle name="?_x001D_??%U©÷u&amp;H©÷9_x0008_? s&#10;_x0007__x0001__x0001_" xfId="28"/>
    <cellStyle name="???? [0.00]_        " xfId="29"/>
    <cellStyle name="????_        " xfId="30"/>
    <cellStyle name="???[0]_?? DI" xfId="31"/>
    <cellStyle name="???_?? DI" xfId="32"/>
    <cellStyle name="??[0]_BRE" xfId="33"/>
    <cellStyle name="??_        " xfId="34"/>
    <cellStyle name="??A? [0]_ÿÿÿÿÿÿ_1_¢¬???¢â? " xfId="35"/>
    <cellStyle name="??A?_ÿÿÿÿÿÿ_1_¢¬???¢â? " xfId="36"/>
    <cellStyle name="?¡±¢¥?_?¨ù??¢´¢¥_¢¬???¢â? " xfId="37"/>
    <cellStyle name="?ðÇ%U?&amp;H?_x0008_?s&#10;_x0007__x0001__x0001_" xfId="38"/>
    <cellStyle name="_Bang Chi tieu (2)" xfId="39"/>
    <cellStyle name="_GTXD GOI 2" xfId="40"/>
    <cellStyle name="_GTXD GOI1" xfId="41"/>
    <cellStyle name="_GTXD GOI3" xfId="42"/>
    <cellStyle name="_KT (2)" xfId="43"/>
    <cellStyle name="_KT (2)_1" xfId="44"/>
    <cellStyle name="_KT (2)_1_quy luong con lai nam 2004" xfId="45"/>
    <cellStyle name="_KT (2)_2" xfId="46"/>
    <cellStyle name="_KT (2)_2_Book1" xfId="47"/>
    <cellStyle name="_KT (2)_2_DTDuong dong tien -sua tham tra 2009 - luong 650" xfId="48"/>
    <cellStyle name="_KT (2)_2_quy luong con lai nam 2004" xfId="49"/>
    <cellStyle name="_KT (2)_2_TG-TH" xfId="50"/>
    <cellStyle name="_KT (2)_2_TG-TH_Book1" xfId="51"/>
    <cellStyle name="_KT (2)_2_TG-TH_DTDuong dong tien -sua tham tra 2009 - luong 650" xfId="52"/>
    <cellStyle name="_KT (2)_2_TG-TH_quy luong con lai nam 2004" xfId="53"/>
    <cellStyle name="_KT (2)_2_TG-TH_TEL OUT 2004" xfId="54"/>
    <cellStyle name="_KT (2)_3" xfId="55"/>
    <cellStyle name="_KT (2)_3_TG-TH" xfId="56"/>
    <cellStyle name="_KT (2)_3_TG-TH_quy luong con lai nam 2004" xfId="57"/>
    <cellStyle name="_KT (2)_4" xfId="58"/>
    <cellStyle name="_KT (2)_4_Book1" xfId="59"/>
    <cellStyle name="_KT (2)_4_DTDuong dong tien -sua tham tra 2009 - luong 650" xfId="60"/>
    <cellStyle name="_KT (2)_4_quy luong con lai nam 2004" xfId="61"/>
    <cellStyle name="_KT (2)_4_TEL OUT 2004" xfId="62"/>
    <cellStyle name="_KT (2)_4_TG-TH" xfId="63"/>
    <cellStyle name="_KT (2)_4_TG-TH_Book1" xfId="64"/>
    <cellStyle name="_KT (2)_4_TG-TH_DTDuong dong tien -sua tham tra 2009 - luong 650" xfId="65"/>
    <cellStyle name="_KT (2)_4_TG-TH_quy luong con lai nam 2004" xfId="66"/>
    <cellStyle name="_KT (2)_5" xfId="67"/>
    <cellStyle name="_KT (2)_5_Book1" xfId="68"/>
    <cellStyle name="_KT (2)_5_DTDuong dong tien -sua tham tra 2009 - luong 650" xfId="69"/>
    <cellStyle name="_KT (2)_5_TEL OUT 2004" xfId="70"/>
    <cellStyle name="_KT (2)_quy luong con lai nam 2004" xfId="71"/>
    <cellStyle name="_KT (2)_TG-TH" xfId="72"/>
    <cellStyle name="_KT_TG" xfId="73"/>
    <cellStyle name="_KT_TG_1" xfId="74"/>
    <cellStyle name="_KT_TG_1_Book1" xfId="75"/>
    <cellStyle name="_KT_TG_1_DTDuong dong tien -sua tham tra 2009 - luong 650" xfId="76"/>
    <cellStyle name="_KT_TG_1_TEL OUT 2004" xfId="77"/>
    <cellStyle name="_KT_TG_2" xfId="78"/>
    <cellStyle name="_KT_TG_2_Book1" xfId="79"/>
    <cellStyle name="_KT_TG_2_DTDuong dong tien -sua tham tra 2009 - luong 650" xfId="80"/>
    <cellStyle name="_KT_TG_2_quy luong con lai nam 2004" xfId="81"/>
    <cellStyle name="_KT_TG_2_TEL OUT 2004" xfId="82"/>
    <cellStyle name="_KT_TG_3" xfId="83"/>
    <cellStyle name="_KT_TG_4" xfId="84"/>
    <cellStyle name="_KT_TG_4_quy luong con lai nam 2004" xfId="85"/>
    <cellStyle name="_KT_TG_Book1" xfId="86"/>
    <cellStyle name="_KT_TG_DTDuong dong tien -sua tham tra 2009 - luong 650" xfId="87"/>
    <cellStyle name="_KT_TG_quy luong con lai nam 2004" xfId="88"/>
    <cellStyle name="_quy luong con lai nam 2004" xfId="89"/>
    <cellStyle name="_TG-TH" xfId="90"/>
    <cellStyle name="_TG-TH_1" xfId="91"/>
    <cellStyle name="_TG-TH_1_Book1" xfId="92"/>
    <cellStyle name="_TG-TH_1_DTDuong dong tien -sua tham tra 2009 - luong 650" xfId="93"/>
    <cellStyle name="_TG-TH_1_TEL OUT 2004" xfId="94"/>
    <cellStyle name="_TG-TH_2" xfId="95"/>
    <cellStyle name="_TG-TH_2_Book1" xfId="96"/>
    <cellStyle name="_TG-TH_2_DTDuong dong tien -sua tham tra 2009 - luong 650" xfId="97"/>
    <cellStyle name="_TG-TH_2_quy luong con lai nam 2004" xfId="98"/>
    <cellStyle name="_TG-TH_2_TEL OUT 2004" xfId="99"/>
    <cellStyle name="_TG-TH_3" xfId="100"/>
    <cellStyle name="_TG-TH_3_quy luong con lai nam 2004" xfId="101"/>
    <cellStyle name="_TG-TH_4" xfId="102"/>
    <cellStyle name="_TG-TH_4_Book1" xfId="103"/>
    <cellStyle name="_TG-TH_4_DTDuong dong tien -sua tham tra 2009 - luong 650" xfId="104"/>
    <cellStyle name="_TG-TH_4_quy luong con lai nam 2004" xfId="105"/>
    <cellStyle name="_TKP" xfId="106"/>
    <cellStyle name="~1" xfId="107"/>
    <cellStyle name="’Ê‰Ý [0.00]_laroux" xfId="108"/>
    <cellStyle name="’Ê‰Ý_laroux" xfId="109"/>
    <cellStyle name="•W€_¯–ì" xfId="110"/>
    <cellStyle name="•W_’·Šú‰p•¶" xfId="111"/>
    <cellStyle name="W_STDFOR" xfId="112"/>
    <cellStyle name="1" xfId="113"/>
    <cellStyle name="1_7 noi 48 goi C5 9 vi na" xfId="114"/>
    <cellStyle name="1_Book1" xfId="115"/>
    <cellStyle name="1_Book1_1" xfId="116"/>
    <cellStyle name="1_Cau thuy dien Ban La (Cu Anh)" xfId="117"/>
    <cellStyle name="1_DT972000" xfId="118"/>
    <cellStyle name="1_dtCau Km3+429,21TL685" xfId="119"/>
    <cellStyle name="1_Dtdchinh2397" xfId="120"/>
    <cellStyle name="1_Du toan 558 (Km17+508.12 - Km 22)" xfId="121"/>
    <cellStyle name="1_Du thau" xfId="122"/>
    <cellStyle name="1_Gia_VLQL48_duyet " xfId="123"/>
    <cellStyle name="1_GIA-DUTHAUsuaNS" xfId="124"/>
    <cellStyle name="1_KL km 0-km3+300 dieu chinh 4-2008" xfId="125"/>
    <cellStyle name="1_KLNM 1303" xfId="126"/>
    <cellStyle name="1_KlQdinhduyet" xfId="127"/>
    <cellStyle name="1_TonghopKL_BOY-sual2" xfId="128"/>
    <cellStyle name="1_Thong ke cong" xfId="129"/>
    <cellStyle name="1_thong ke giao dan sinh" xfId="130"/>
    <cellStyle name="1_ÿÿÿÿÿ" xfId="131"/>
    <cellStyle name="¹éºÐÀ²_±âÅ¸" xfId="132"/>
    <cellStyle name="2" xfId="133"/>
    <cellStyle name="2_7 noi 48 goi C5 9 vi na" xfId="134"/>
    <cellStyle name="2_Book1" xfId="135"/>
    <cellStyle name="2_Book1_1" xfId="136"/>
    <cellStyle name="2_Cau thuy dien Ban La (Cu Anh)" xfId="137"/>
    <cellStyle name="2_Dtdchinh2397" xfId="138"/>
    <cellStyle name="2_Du toan 558 (Km17+508.12 - Km 22)" xfId="139"/>
    <cellStyle name="2_Gia_VLQL48_duyet " xfId="140"/>
    <cellStyle name="2_KLNM 1303" xfId="141"/>
    <cellStyle name="2_KlQdinhduyet" xfId="142"/>
    <cellStyle name="2_Thong ke cong" xfId="143"/>
    <cellStyle name="2_thong ke giao dan sinh" xfId="144"/>
    <cellStyle name="2_ÿÿÿÿÿ" xfId="145"/>
    <cellStyle name="20% - Accent1" xfId="146"/>
    <cellStyle name="20% - Accent1 2" xfId="147"/>
    <cellStyle name="20% - Accent2" xfId="148"/>
    <cellStyle name="20% - Accent2 2" xfId="149"/>
    <cellStyle name="20% - Accent3" xfId="150"/>
    <cellStyle name="20% - Accent3 2" xfId="151"/>
    <cellStyle name="20% - Accent4" xfId="152"/>
    <cellStyle name="20% - Accent4 2" xfId="153"/>
    <cellStyle name="20% - Accent5" xfId="154"/>
    <cellStyle name="20% - Accent5 2" xfId="155"/>
    <cellStyle name="20% - Accent6" xfId="156"/>
    <cellStyle name="20% - Accent6 2" xfId="157"/>
    <cellStyle name="20% - Nhấn1" xfId="158"/>
    <cellStyle name="20% - Nhấn2" xfId="159"/>
    <cellStyle name="20% - Nhấn3" xfId="160"/>
    <cellStyle name="20% - Nhấn4" xfId="161"/>
    <cellStyle name="20% - Nhấn5" xfId="162"/>
    <cellStyle name="20% - Nhấn6" xfId="163"/>
    <cellStyle name="3" xfId="164"/>
    <cellStyle name="3_7 noi 48 goi C5 9 vi na" xfId="165"/>
    <cellStyle name="3_Book1" xfId="166"/>
    <cellStyle name="3_Book1_1" xfId="167"/>
    <cellStyle name="3_Cau thuy dien Ban La (Cu Anh)" xfId="168"/>
    <cellStyle name="3_Dtdchinh2397" xfId="169"/>
    <cellStyle name="3_Du toan 558 (Km17+508.12 - Km 22)" xfId="170"/>
    <cellStyle name="3_Gia_VLQL48_duyet " xfId="171"/>
    <cellStyle name="3_KLNM 1303" xfId="172"/>
    <cellStyle name="3_KlQdinhduyet" xfId="173"/>
    <cellStyle name="3_Thong ke cong" xfId="174"/>
    <cellStyle name="3_thong ke giao dan sinh" xfId="175"/>
    <cellStyle name="3_ÿÿÿÿÿ" xfId="176"/>
    <cellStyle name="4" xfId="177"/>
    <cellStyle name="4_7 noi 48 goi C5 9 vi na" xfId="178"/>
    <cellStyle name="4_Book1" xfId="179"/>
    <cellStyle name="4_Book1_1" xfId="180"/>
    <cellStyle name="4_Cau thuy dien Ban La (Cu Anh)" xfId="181"/>
    <cellStyle name="4_Dtdchinh2397" xfId="182"/>
    <cellStyle name="4_Du toan 558 (Km17+508.12 - Km 22)" xfId="183"/>
    <cellStyle name="4_Gia_VLQL48_duyet " xfId="184"/>
    <cellStyle name="4_KLNM 1303" xfId="185"/>
    <cellStyle name="4_KlQdinhduyet" xfId="186"/>
    <cellStyle name="4_Thong ke cong" xfId="187"/>
    <cellStyle name="4_thong ke giao dan sinh" xfId="188"/>
    <cellStyle name="4_ÿÿÿÿÿ" xfId="189"/>
    <cellStyle name="40% - Accent1" xfId="190"/>
    <cellStyle name="40% - Accent1 2" xfId="191"/>
    <cellStyle name="40% - Accent2" xfId="192"/>
    <cellStyle name="40% - Accent2 2" xfId="193"/>
    <cellStyle name="40% - Accent3" xfId="194"/>
    <cellStyle name="40% - Accent3 2" xfId="195"/>
    <cellStyle name="40% - Accent4" xfId="196"/>
    <cellStyle name="40% - Accent4 2" xfId="197"/>
    <cellStyle name="40% - Accent5" xfId="198"/>
    <cellStyle name="40% - Accent5 2" xfId="199"/>
    <cellStyle name="40% - Accent6" xfId="200"/>
    <cellStyle name="40% - Accent6 2" xfId="201"/>
    <cellStyle name="40% - Nhấn1" xfId="202"/>
    <cellStyle name="40% - Nhấn2" xfId="203"/>
    <cellStyle name="40% - Nhấn3" xfId="204"/>
    <cellStyle name="40% - Nhấn4" xfId="205"/>
    <cellStyle name="40% - Nhấn5" xfId="206"/>
    <cellStyle name="40% - Nhấn6" xfId="207"/>
    <cellStyle name="6" xfId="208"/>
    <cellStyle name="6_DTDuong dong tien -sua tham tra 2009 - luong 650" xfId="209"/>
    <cellStyle name="60% - Accent1" xfId="210"/>
    <cellStyle name="60% - Accent1 2" xfId="211"/>
    <cellStyle name="60% - Accent2" xfId="212"/>
    <cellStyle name="60% - Accent2 2" xfId="213"/>
    <cellStyle name="60% - Accent3" xfId="214"/>
    <cellStyle name="60% - Accent3 2" xfId="215"/>
    <cellStyle name="60% - Accent4" xfId="216"/>
    <cellStyle name="60% - Accent4 2" xfId="217"/>
    <cellStyle name="60% - Accent5" xfId="218"/>
    <cellStyle name="60% - Accent5 2" xfId="219"/>
    <cellStyle name="60% - Accent6" xfId="220"/>
    <cellStyle name="60% - Accent6 2" xfId="221"/>
    <cellStyle name="60% - Nhấn1" xfId="222"/>
    <cellStyle name="60% - Nhấn2" xfId="223"/>
    <cellStyle name="60% - Nhấn3" xfId="224"/>
    <cellStyle name="60% - Nhấn4" xfId="225"/>
    <cellStyle name="60% - Nhấn5" xfId="226"/>
    <cellStyle name="60% - Nhấn6" xfId="227"/>
    <cellStyle name="Accent1" xfId="228"/>
    <cellStyle name="Accent1 2" xfId="229"/>
    <cellStyle name="Accent2" xfId="230"/>
    <cellStyle name="Accent2 2" xfId="231"/>
    <cellStyle name="Accent3" xfId="232"/>
    <cellStyle name="Accent3 2" xfId="233"/>
    <cellStyle name="Accent4" xfId="234"/>
    <cellStyle name="Accent4 2" xfId="235"/>
    <cellStyle name="Accent5" xfId="236"/>
    <cellStyle name="Accent5 2" xfId="237"/>
    <cellStyle name="Accent6" xfId="238"/>
    <cellStyle name="Accent6 2" xfId="239"/>
    <cellStyle name="ÅëÈ­ [0]_¿ì¹°Åë" xfId="240"/>
    <cellStyle name="AeE­ [0]_INQUIRY ¿?¾÷AßAø " xfId="241"/>
    <cellStyle name="ÅëÈ­ [0]_laroux" xfId="242"/>
    <cellStyle name="ÅëÈ­_¿ì¹°Åë" xfId="243"/>
    <cellStyle name="AeE­_INQUIRY ¿?¾÷AßAø " xfId="244"/>
    <cellStyle name="ÅëÈ­_laroux" xfId="245"/>
    <cellStyle name="args.style" xfId="246"/>
    <cellStyle name="ÄÞ¸¶ [0]_¿ì¹°Åë" xfId="247"/>
    <cellStyle name="AÞ¸¶ [0]_INQUIRY ¿?¾÷AßAø " xfId="248"/>
    <cellStyle name="ÄÞ¸¶ [0]_L601CPT" xfId="249"/>
    <cellStyle name="ÄÞ¸¶_¿ì¹°Åë" xfId="250"/>
    <cellStyle name="AÞ¸¶_INQUIRY ¿?¾÷AßAø " xfId="251"/>
    <cellStyle name="ÄÞ¸¶_L601CPT" xfId="252"/>
    <cellStyle name="AutoFormat Options" xfId="253"/>
    <cellStyle name="Bad" xfId="254"/>
    <cellStyle name="Bad 2" xfId="255"/>
    <cellStyle name="Body" xfId="256"/>
    <cellStyle name="C?AØ_¿?¾÷CoE² " xfId="257"/>
    <cellStyle name="Ç¥ÁØ_#2(M17)_1" xfId="258"/>
    <cellStyle name="C￥AØ_¿μ¾÷CoE² " xfId="259"/>
    <cellStyle name="Ç¥ÁØ_±³°¢¼ö·®" xfId="260"/>
    <cellStyle name="C￥AØ_Sheet1_¿μ¾÷CoE² " xfId="261"/>
    <cellStyle name="Calc Currency (0)" xfId="262"/>
    <cellStyle name="Calc Currency (2)" xfId="263"/>
    <cellStyle name="Calc Percent (0)" xfId="264"/>
    <cellStyle name="Calc Percent (1)" xfId="265"/>
    <cellStyle name="Calc Percent (2)" xfId="266"/>
    <cellStyle name="Calc Units (0)" xfId="267"/>
    <cellStyle name="Calc Units (1)" xfId="268"/>
    <cellStyle name="Calc Units (2)" xfId="269"/>
    <cellStyle name="Calculation" xfId="270"/>
    <cellStyle name="Calculation 2" xfId="271"/>
    <cellStyle name="category" xfId="272"/>
    <cellStyle name="Cerrency_Sheet2_XANGDAU" xfId="273"/>
    <cellStyle name="Comma" xfId="274"/>
    <cellStyle name="Comma  - Style1" xfId="275"/>
    <cellStyle name="Comma  - Style2" xfId="276"/>
    <cellStyle name="Comma  - Style3" xfId="277"/>
    <cellStyle name="Comma  - Style4" xfId="278"/>
    <cellStyle name="Comma  - Style5" xfId="279"/>
    <cellStyle name="Comma  - Style6" xfId="280"/>
    <cellStyle name="Comma  - Style7" xfId="281"/>
    <cellStyle name="Comma  - Style8" xfId="282"/>
    <cellStyle name="Comma [0]" xfId="283"/>
    <cellStyle name="Comma [00]" xfId="284"/>
    <cellStyle name="Comma 2" xfId="285"/>
    <cellStyle name="Comma 4" xfId="286"/>
    <cellStyle name="comma zerodec" xfId="287"/>
    <cellStyle name="Comma0" xfId="288"/>
    <cellStyle name="Comma0 - Modelo1" xfId="289"/>
    <cellStyle name="Comma0 - Style1" xfId="290"/>
    <cellStyle name="Comma1 - Modelo2" xfId="291"/>
    <cellStyle name="Comma1 - Style2" xfId="292"/>
    <cellStyle name="Copied" xfId="293"/>
    <cellStyle name="Currency" xfId="294"/>
    <cellStyle name="Currency [0]" xfId="295"/>
    <cellStyle name="Currency [00]" xfId="296"/>
    <cellStyle name="Currency0" xfId="297"/>
    <cellStyle name="Currency1" xfId="298"/>
    <cellStyle name="Check Cell" xfId="299"/>
    <cellStyle name="Check Cell 2" xfId="300"/>
    <cellStyle name="Chi phÝ kh¸c_Book1" xfId="301"/>
    <cellStyle name="chu" xfId="302"/>
    <cellStyle name="Date" xfId="303"/>
    <cellStyle name="Date Short" xfId="304"/>
    <cellStyle name="DELTA" xfId="305"/>
    <cellStyle name="Dezimal [0]_Compiling Utility Macros" xfId="306"/>
    <cellStyle name="Dezimal_Compiling Utility Macros" xfId="307"/>
    <cellStyle name="Dia" xfId="308"/>
    <cellStyle name="Dollar (zero dec)" xfId="309"/>
    <cellStyle name="Dziesi?tny [0]_Invoices2001Slovakia" xfId="310"/>
    <cellStyle name="Dziesi?tny_Invoices2001Slovakia" xfId="311"/>
    <cellStyle name="Dziesietny [0]_Invoices2001Slovakia" xfId="312"/>
    <cellStyle name="Dziesiętny [0]_Invoices2001Slovakia" xfId="313"/>
    <cellStyle name="Dziesietny [0]_Invoices2001Slovakia_Book1" xfId="314"/>
    <cellStyle name="Dziesiętny [0]_Invoices2001Slovakia_Book1" xfId="315"/>
    <cellStyle name="Dziesietny [0]_Invoices2001Slovakia_Book1_Tong hop Cac tuyen(9-1-06)" xfId="316"/>
    <cellStyle name="Dziesiętny [0]_Invoices2001Slovakia_Book1_Tong hop Cac tuyen(9-1-06)" xfId="317"/>
    <cellStyle name="Dziesietny [0]_Invoices2001Slovakia_KL K.C mat duong" xfId="318"/>
    <cellStyle name="Dziesiętny [0]_Invoices2001Slovakia_Nhalamviec VTC(25-1-05)" xfId="319"/>
    <cellStyle name="Dziesietny [0]_Invoices2001Slovakia_TDT KHANH HOA" xfId="320"/>
    <cellStyle name="Dziesiętny [0]_Invoices2001Slovakia_TDT KHANH HOA" xfId="321"/>
    <cellStyle name="Dziesietny [0]_Invoices2001Slovakia_TDT KHANH HOA_Tong hop Cac tuyen(9-1-06)" xfId="322"/>
    <cellStyle name="Dziesiętny [0]_Invoices2001Slovakia_TDT KHANH HOA_Tong hop Cac tuyen(9-1-06)" xfId="323"/>
    <cellStyle name="Dziesietny [0]_Invoices2001Slovakia_TDT quangngai" xfId="324"/>
    <cellStyle name="Dziesiętny [0]_Invoices2001Slovakia_TDT quangngai" xfId="325"/>
    <cellStyle name="Dziesietny [0]_Invoices2001Slovakia_Tong hop Cac tuyen(9-1-06)" xfId="326"/>
    <cellStyle name="Dziesietny_Invoices2001Slovakia" xfId="327"/>
    <cellStyle name="Dziesiętny_Invoices2001Slovakia" xfId="328"/>
    <cellStyle name="Dziesietny_Invoices2001Slovakia_Book1" xfId="329"/>
    <cellStyle name="Dziesiętny_Invoices2001Slovakia_Book1" xfId="330"/>
    <cellStyle name="Dziesietny_Invoices2001Slovakia_Book1_Tong hop Cac tuyen(9-1-06)" xfId="331"/>
    <cellStyle name="Dziesiętny_Invoices2001Slovakia_Book1_Tong hop Cac tuyen(9-1-06)" xfId="332"/>
    <cellStyle name="Dziesietny_Invoices2001Slovakia_KL K.C mat duong" xfId="333"/>
    <cellStyle name="Dziesiętny_Invoices2001Slovakia_Nhalamviec VTC(25-1-05)" xfId="334"/>
    <cellStyle name="Dziesietny_Invoices2001Slovakia_TDT KHANH HOA" xfId="335"/>
    <cellStyle name="Dziesiętny_Invoices2001Slovakia_TDT KHANH HOA" xfId="336"/>
    <cellStyle name="Dziesietny_Invoices2001Slovakia_TDT KHANH HOA_Tong hop Cac tuyen(9-1-06)" xfId="337"/>
    <cellStyle name="Dziesiętny_Invoices2001Slovakia_TDT KHANH HOA_Tong hop Cac tuyen(9-1-06)" xfId="338"/>
    <cellStyle name="Dziesietny_Invoices2001Slovakia_TDT quangngai" xfId="339"/>
    <cellStyle name="Dziesiętny_Invoices2001Slovakia_TDT quangngai" xfId="340"/>
    <cellStyle name="Dziesietny_Invoices2001Slovakia_Tong hop Cac tuyen(9-1-06)" xfId="341"/>
    <cellStyle name="Đầu ra" xfId="342"/>
    <cellStyle name="Đầu vào" xfId="343"/>
    <cellStyle name="Đề mục 1" xfId="344"/>
    <cellStyle name="Đề mục 2" xfId="345"/>
    <cellStyle name="Đề mục 3" xfId="346"/>
    <cellStyle name="Đề mục 4" xfId="347"/>
    <cellStyle name="e" xfId="348"/>
    <cellStyle name="Encabez1" xfId="349"/>
    <cellStyle name="Encabez2" xfId="350"/>
    <cellStyle name="Enter Currency (0)" xfId="351"/>
    <cellStyle name="Enter Currency (2)" xfId="352"/>
    <cellStyle name="Enter Units (0)" xfId="353"/>
    <cellStyle name="Enter Units (1)" xfId="354"/>
    <cellStyle name="Enter Units (2)" xfId="355"/>
    <cellStyle name="Entered" xfId="356"/>
    <cellStyle name="Explanatory Text" xfId="357"/>
    <cellStyle name="Explanatory Text 2" xfId="358"/>
    <cellStyle name="f" xfId="359"/>
    <cellStyle name="F2" xfId="360"/>
    <cellStyle name="F3" xfId="361"/>
    <cellStyle name="F4" xfId="362"/>
    <cellStyle name="F5" xfId="363"/>
    <cellStyle name="F6" xfId="364"/>
    <cellStyle name="F7" xfId="365"/>
    <cellStyle name="F8" xfId="366"/>
    <cellStyle name="Fijo" xfId="367"/>
    <cellStyle name="Financiero" xfId="368"/>
    <cellStyle name="Fixed" xfId="369"/>
    <cellStyle name="Font Britannic16" xfId="370"/>
    <cellStyle name="Font Britannic18" xfId="371"/>
    <cellStyle name="Font CenturyCond 18" xfId="372"/>
    <cellStyle name="Font Cond20" xfId="373"/>
    <cellStyle name="Font LucidaSans16" xfId="374"/>
    <cellStyle name="Font NewCenturyCond18" xfId="375"/>
    <cellStyle name="Font Ottawa14" xfId="376"/>
    <cellStyle name="Font Ottawa16" xfId="377"/>
    <cellStyle name="Formulas" xfId="378"/>
    <cellStyle name="Ghi chú" xfId="379"/>
    <cellStyle name="Good" xfId="380"/>
    <cellStyle name="Good 2" xfId="381"/>
    <cellStyle name="Grey" xfId="382"/>
    <cellStyle name="H" xfId="383"/>
    <cellStyle name="ha" xfId="384"/>
    <cellStyle name="Head 1" xfId="385"/>
    <cellStyle name="HEADER" xfId="386"/>
    <cellStyle name="Header1" xfId="387"/>
    <cellStyle name="Header2" xfId="388"/>
    <cellStyle name="Heading 1" xfId="389"/>
    <cellStyle name="Heading 1 2" xfId="390"/>
    <cellStyle name="Heading 2" xfId="391"/>
    <cellStyle name="Heading 2 2" xfId="392"/>
    <cellStyle name="Heading 3" xfId="393"/>
    <cellStyle name="Heading 3 2" xfId="394"/>
    <cellStyle name="Heading 4" xfId="395"/>
    <cellStyle name="Heading 4 2" xfId="396"/>
    <cellStyle name="Heading1" xfId="397"/>
    <cellStyle name="Heading2" xfId="398"/>
    <cellStyle name="HEADINGS" xfId="399"/>
    <cellStyle name="HEADINGSTOP" xfId="400"/>
    <cellStyle name="headoption" xfId="401"/>
    <cellStyle name="hoa" xfId="402"/>
    <cellStyle name="Hoa-Scholl" xfId="403"/>
    <cellStyle name="i·0" xfId="404"/>
    <cellStyle name="Input" xfId="405"/>
    <cellStyle name="Input [yellow]" xfId="406"/>
    <cellStyle name="Input 2" xfId="407"/>
    <cellStyle name="k" xfId="408"/>
    <cellStyle name="Kiểm tra Ô" xfId="409"/>
    <cellStyle name="KL" xfId="410"/>
    <cellStyle name="khanh" xfId="411"/>
    <cellStyle name="khoa2" xfId="412"/>
    <cellStyle name="Line" xfId="413"/>
    <cellStyle name="Link Currency (0)" xfId="414"/>
    <cellStyle name="Link Currency (2)" xfId="415"/>
    <cellStyle name="Link Units (0)" xfId="416"/>
    <cellStyle name="Link Units (1)" xfId="417"/>
    <cellStyle name="Link Units (2)" xfId="418"/>
    <cellStyle name="Linked Cell" xfId="419"/>
    <cellStyle name="Linked Cell 2" xfId="420"/>
    <cellStyle name="MAU" xfId="421"/>
    <cellStyle name="Migliaia (0)_CALPREZZ" xfId="422"/>
    <cellStyle name="Migliaia_ PESO ELETTR." xfId="423"/>
    <cellStyle name="Millares [0]_10 AVERIAS MASIVAS + ANT" xfId="424"/>
    <cellStyle name="Millares_Well Timing" xfId="425"/>
    <cellStyle name="Milliers [0]_      " xfId="426"/>
    <cellStyle name="Milliers_      " xfId="427"/>
    <cellStyle name="Model" xfId="428"/>
    <cellStyle name="moi" xfId="429"/>
    <cellStyle name="Moneda [0]_Well Timing" xfId="430"/>
    <cellStyle name="Moneda_Well Timing" xfId="431"/>
    <cellStyle name="Monétaire [0]_      " xfId="432"/>
    <cellStyle name="Monétaire_      " xfId="433"/>
    <cellStyle name="n" xfId="434"/>
    <cellStyle name="Neutral" xfId="435"/>
    <cellStyle name="Neutral 2" xfId="436"/>
    <cellStyle name="New" xfId="437"/>
    <cellStyle name="New Times Roman" xfId="438"/>
    <cellStyle name="no dec" xfId="439"/>
    <cellStyle name="Normal - ??1" xfId="440"/>
    <cellStyle name="Normal - Style1" xfId="441"/>
    <cellStyle name="Normal - 유형1" xfId="442"/>
    <cellStyle name="Normal 2" xfId="443"/>
    <cellStyle name="Normal 9" xfId="444"/>
    <cellStyle name="Normal_NSTT99 (2)" xfId="445"/>
    <cellStyle name="Normal_Phương án sắp xếp tài sản 2014-2015.xls" xfId="446"/>
    <cellStyle name="Normal1" xfId="447"/>
    <cellStyle name="NORMAL-ADB" xfId="448"/>
    <cellStyle name="Normale_ PESO ELETTR." xfId="449"/>
    <cellStyle name="Normalny_Cennik obowiazuje od 06-08-2001 r (1)" xfId="450"/>
    <cellStyle name="Note" xfId="451"/>
    <cellStyle name="Note 2" xfId="452"/>
    <cellStyle name="Nhấn1" xfId="453"/>
    <cellStyle name="Nhấn2" xfId="454"/>
    <cellStyle name="Nhấn3" xfId="455"/>
    <cellStyle name="Nhấn4" xfId="456"/>
    <cellStyle name="Nhấn5" xfId="457"/>
    <cellStyle name="Nhấn6" xfId="458"/>
    <cellStyle name="Œ…‹æØ‚è [0.00]_††††† " xfId="459"/>
    <cellStyle name="Œ…‹æØ‚è_††††† " xfId="460"/>
    <cellStyle name="oft Excel]&#13;&#10;Comment=open=/f ‚ðw’è‚·‚é‚ÆAƒ†[ƒU[’è‹`ŠÖ”‚ðŠÖ”“\‚è•t‚¯‚Ìˆê——‚É“o˜^‚·‚é‚±‚Æ‚ª‚Å‚«‚Ü‚·B&#13;&#10;Maximized" xfId="461"/>
    <cellStyle name="oft Excel]&#13;&#10;Comment=open=/f ‚ðŽw’è‚·‚é‚ÆAƒ†[ƒU[’è‹`ŠÖ”‚ðŠÖ”“\‚è•t‚¯‚Ìˆê——‚É“o˜^‚·‚é‚±‚Æ‚ª‚Å‚«‚Ü‚·B&#13;&#10;Maximized" xfId="462"/>
    <cellStyle name="oft Excel]&#13;&#10;Comment=The open=/f lines load custom functions into the Paste Function list.&#13;&#10;Maximized=2&#13;&#10;Basics=1&#13;&#10;A" xfId="463"/>
    <cellStyle name="oft Excel]&#13;&#10;Comment=The open=/f lines load custom functions into the Paste Function list.&#13;&#10;Maximized=3&#13;&#10;Basics=1&#13;&#10;A" xfId="464"/>
    <cellStyle name="omma [0]_Mktg Prog" xfId="465"/>
    <cellStyle name="ormal_Sheet1_1" xfId="466"/>
    <cellStyle name="Output" xfId="467"/>
    <cellStyle name="Output 2" xfId="468"/>
    <cellStyle name="Ô Được nối kết" xfId="469"/>
    <cellStyle name="per.style" xfId="470"/>
    <cellStyle name="Percent" xfId="471"/>
    <cellStyle name="Percent [0]" xfId="472"/>
    <cellStyle name="Percent [00]" xfId="473"/>
    <cellStyle name="Percent [2]" xfId="474"/>
    <cellStyle name="PERCENTAGE" xfId="475"/>
    <cellStyle name="PrePop Currency (0)" xfId="476"/>
    <cellStyle name="PrePop Currency (2)" xfId="477"/>
    <cellStyle name="PrePop Units (0)" xfId="478"/>
    <cellStyle name="PrePop Units (1)" xfId="479"/>
    <cellStyle name="PrePop Units (2)" xfId="480"/>
    <cellStyle name="pricing" xfId="481"/>
    <cellStyle name="PSChar" xfId="482"/>
    <cellStyle name="PSHeading" xfId="483"/>
    <cellStyle name="PHONG" xfId="484"/>
    <cellStyle name="regstoresfromspecstores" xfId="485"/>
    <cellStyle name="RevList" xfId="486"/>
    <cellStyle name="S—_x0008_" xfId="487"/>
    <cellStyle name="s]&#13;&#10;spooler=yes&#13;&#10;load=&#13;&#10;Beep=yes&#13;&#10;NullPort=None&#13;&#10;BorderWidth=3&#13;&#10;CursorBlinkRate=1200&#13;&#10;DoubleClickSpeed=452&#13;&#10;Programs=co" xfId="488"/>
    <cellStyle name="SAPBEXaggData" xfId="489"/>
    <cellStyle name="SAPBEXaggDataEmph" xfId="490"/>
    <cellStyle name="SAPBEXaggItem" xfId="491"/>
    <cellStyle name="SAPBEXchaText" xfId="492"/>
    <cellStyle name="SAPBEXexcBad7" xfId="493"/>
    <cellStyle name="SAPBEXexcBad8" xfId="494"/>
    <cellStyle name="SAPBEXexcBad9" xfId="495"/>
    <cellStyle name="SAPBEXexcCritical4" xfId="496"/>
    <cellStyle name="SAPBEXexcCritical5" xfId="497"/>
    <cellStyle name="SAPBEXexcCritical6" xfId="498"/>
    <cellStyle name="SAPBEXexcGood1" xfId="499"/>
    <cellStyle name="SAPBEXexcGood2" xfId="500"/>
    <cellStyle name="SAPBEXexcGood3" xfId="501"/>
    <cellStyle name="SAPBEXfilterDrill" xfId="502"/>
    <cellStyle name="SAPBEXfilterItem" xfId="503"/>
    <cellStyle name="SAPBEXfilterText" xfId="504"/>
    <cellStyle name="SAPBEXformats" xfId="505"/>
    <cellStyle name="SAPBEXheaderItem" xfId="506"/>
    <cellStyle name="SAPBEXheaderText" xfId="507"/>
    <cellStyle name="SAPBEXresData" xfId="508"/>
    <cellStyle name="SAPBEXresDataEmph" xfId="509"/>
    <cellStyle name="SAPBEXresItem" xfId="510"/>
    <cellStyle name="SAPBEXstdData" xfId="511"/>
    <cellStyle name="SAPBEXstdDataEmph" xfId="512"/>
    <cellStyle name="SAPBEXstdItem" xfId="513"/>
    <cellStyle name="SAPBEXtitle" xfId="514"/>
    <cellStyle name="SAPBEXundefined" xfId="515"/>
    <cellStyle name="SHADEDSTORES" xfId="516"/>
    <cellStyle name="so" xfId="517"/>
    <cellStyle name="SO%" xfId="518"/>
    <cellStyle name="songuyen" xfId="519"/>
    <cellStyle name="specstores" xfId="520"/>
    <cellStyle name="Standard_Anpassen der Amortisation" xfId="521"/>
    <cellStyle name="STT" xfId="522"/>
    <cellStyle name="STTDG" xfId="523"/>
    <cellStyle name="Style 1" xfId="524"/>
    <cellStyle name="Style 10" xfId="525"/>
    <cellStyle name="Style 11" xfId="526"/>
    <cellStyle name="Style 2" xfId="527"/>
    <cellStyle name="Style 3" xfId="528"/>
    <cellStyle name="Style 4" xfId="529"/>
    <cellStyle name="Style 5" xfId="530"/>
    <cellStyle name="Style 6" xfId="531"/>
    <cellStyle name="Style 7" xfId="532"/>
    <cellStyle name="Style 8" xfId="533"/>
    <cellStyle name="Style 9" xfId="534"/>
    <cellStyle name="style_1" xfId="535"/>
    <cellStyle name="subhead" xfId="536"/>
    <cellStyle name="Subtotal" xfId="537"/>
    <cellStyle name="symbol" xfId="538"/>
    <cellStyle name="T" xfId="539"/>
    <cellStyle name="T_BANG LUONG MOI KSDH va KSDC (co phu cap khu vuc)" xfId="540"/>
    <cellStyle name="T_Book1" xfId="541"/>
    <cellStyle name="T_Book1_1" xfId="542"/>
    <cellStyle name="T_Book1_1_Book1" xfId="543"/>
    <cellStyle name="T_Book1_1_KL NT dap nen Dot 3" xfId="544"/>
    <cellStyle name="T_Book1_1_KL NT Dot 3" xfId="545"/>
    <cellStyle name="T_Book1_1_Khoi luong cac hang muc chi tiet-702" xfId="546"/>
    <cellStyle name="T_Book1_1_mau KL vach son" xfId="547"/>
    <cellStyle name="T_Book1_1_Thong ke cong" xfId="548"/>
    <cellStyle name="T_Book1_2" xfId="549"/>
    <cellStyle name="T_Book1_2_DTDuong dong tien -sua tham tra 2009 - luong 650" xfId="550"/>
    <cellStyle name="T_Book1_Book1" xfId="551"/>
    <cellStyle name="T_Book1_DT492" xfId="552"/>
    <cellStyle name="T_Book1_DT972000" xfId="553"/>
    <cellStyle name="T_Book1_DTDuong dong tien -sua tham tra 2009 - luong 650" xfId="554"/>
    <cellStyle name="T_Book1_Du toan khao sat (bo sung 2009)" xfId="555"/>
    <cellStyle name="T_Book1_HECO-NR78-Gui a-Vinh(15-5-07)" xfId="556"/>
    <cellStyle name="T_Book1_KL NT dap nen Dot 3" xfId="557"/>
    <cellStyle name="T_Book1_KL NT Dot 3" xfId="558"/>
    <cellStyle name="T_Book1_Khoi luong cac hang muc chi tiet-702" xfId="559"/>
    <cellStyle name="T_Book1_mau KL vach son" xfId="560"/>
    <cellStyle name="T_Book1_San sat hach moi" xfId="561"/>
    <cellStyle name="T_Book1_Thong ke cong" xfId="562"/>
    <cellStyle name="T_CDKT" xfId="563"/>
    <cellStyle name="T_Copy of KS Du an dau tu" xfId="564"/>
    <cellStyle name="T_Cost for DD (summary)" xfId="565"/>
    <cellStyle name="T_DT972000" xfId="566"/>
    <cellStyle name="T_DTDuong dong tien -sua tham tra 2009 - luong 650" xfId="567"/>
    <cellStyle name="T_dtTL598G1." xfId="568"/>
    <cellStyle name="T_Du toan khao sat (bo sung 2009)" xfId="569"/>
    <cellStyle name="T_KL NT dap nen Dot 3" xfId="570"/>
    <cellStyle name="T_KL NT Dot 3" xfId="571"/>
    <cellStyle name="T_Kl VL ranh" xfId="572"/>
    <cellStyle name="T_KLNMD1" xfId="573"/>
    <cellStyle name="T_Khao satD1" xfId="574"/>
    <cellStyle name="T_Khoi luong cac hang muc chi tiet-702" xfId="575"/>
    <cellStyle name="T_mau KL vach son" xfId="576"/>
    <cellStyle name="T_San sat hach moi" xfId="577"/>
    <cellStyle name="T_SS BVTC cau va cong tuyen Le Chan" xfId="578"/>
    <cellStyle name="T_tien2004" xfId="579"/>
    <cellStyle name="T_TKE-ChoDon-sua" xfId="580"/>
    <cellStyle name="T_Tong hop khoi luong Dot 3" xfId="581"/>
    <cellStyle name="T_THKL 1303" xfId="582"/>
    <cellStyle name="T_Thong ke" xfId="583"/>
    <cellStyle name="T_Thong ke cong" xfId="584"/>
    <cellStyle name="T_thong ke giao dan sinh" xfId="585"/>
    <cellStyle name="T_Worksheet in D: ... Hoan thien 5goi theo KL cu 28-06 4.Cong 5goi Coc 33-Km1+490.13 Cong coc 33-km1+490.13" xfId="586"/>
    <cellStyle name="Text Indent A" xfId="587"/>
    <cellStyle name="Text Indent B" xfId="588"/>
    <cellStyle name="Text Indent C" xfId="589"/>
    <cellStyle name="Tiêu đề" xfId="590"/>
    <cellStyle name="Tính toán" xfId="591"/>
    <cellStyle name="tit1" xfId="592"/>
    <cellStyle name="tit2" xfId="593"/>
    <cellStyle name="tit3" xfId="594"/>
    <cellStyle name="tit4" xfId="595"/>
    <cellStyle name="Title" xfId="596"/>
    <cellStyle name="Title 2" xfId="597"/>
    <cellStyle name="Tongcong" xfId="598"/>
    <cellStyle name="Total" xfId="599"/>
    <cellStyle name="Total 2" xfId="600"/>
    <cellStyle name="Tổng" xfId="601"/>
    <cellStyle name="Tốt" xfId="602"/>
    <cellStyle name="th" xfId="603"/>
    <cellStyle name="þ_x001D_ð¤_x000C_¯þ_x0014_&#13;¨þU_x0001_À_x0004_ _x0015__x000F__x0001__x0001_" xfId="604"/>
    <cellStyle name="þ_x001D_ð·_x000C_æþ'&#13;ßþU_x0001_Ø_x0005_ü_x0014__x0007__x0001__x0001_" xfId="605"/>
    <cellStyle name="þ_x001D_ðÇ%Uý—&amp;Hý9_x0008_Ÿ s&#10;_x0007__x0001__x0001_" xfId="606"/>
    <cellStyle name="þ_x001D_ðK_x000C_Fý_x001B_&#13;9ýU_x0001_Ð_x0008_¦)_x0007__x0001__x0001_" xfId="607"/>
    <cellStyle name="thuong-10" xfId="608"/>
    <cellStyle name="thuong-11" xfId="609"/>
    <cellStyle name="trang" xfId="610"/>
    <cellStyle name="Trung tính" xfId="611"/>
    <cellStyle name="u" xfId="612"/>
    <cellStyle name="Valuta (0)_CALPREZZ" xfId="613"/>
    <cellStyle name="Valuta_ PESO ELETTR." xfId="614"/>
    <cellStyle name="VANG1" xfId="615"/>
    <cellStyle name="Văn bản Cảnh báo" xfId="616"/>
    <cellStyle name="Văn bản Giải thích" xfId="617"/>
    <cellStyle name="viet" xfId="618"/>
    <cellStyle name="viet2" xfId="619"/>
    <cellStyle name="vn time 10" xfId="620"/>
    <cellStyle name="vn_time" xfId="621"/>
    <cellStyle name="vnbo" xfId="622"/>
    <cellStyle name="vntxt1" xfId="623"/>
    <cellStyle name="vntxt2" xfId="624"/>
    <cellStyle name="vnhead1" xfId="625"/>
    <cellStyle name="vnhead2" xfId="626"/>
    <cellStyle name="vnhead3" xfId="627"/>
    <cellStyle name="vnhead4" xfId="628"/>
    <cellStyle name="Währung [0]_Compiling Utility Macros" xfId="629"/>
    <cellStyle name="Währung_Compiling Utility Macros" xfId="630"/>
    <cellStyle name="Walutowy [0]_Invoices2001Slovakia" xfId="631"/>
    <cellStyle name="Walutowy_Invoices2001Slovakia" xfId="632"/>
    <cellStyle name="Warning Text" xfId="633"/>
    <cellStyle name="Warning Text 2" xfId="634"/>
    <cellStyle name="Xấu" xfId="635"/>
    <cellStyle name="xuan" xfId="636"/>
    <cellStyle name=" [0.00]_ Att. 1- Cover" xfId="637"/>
    <cellStyle name="_ Att. 1- Cover" xfId="638"/>
    <cellStyle name="?_ Att. 1- Cover" xfId="639"/>
    <cellStyle name="똿뗦먛귟 [0.00]_PRODUCT DETAIL Q1" xfId="640"/>
    <cellStyle name="똿뗦먛귟_PRODUCT DETAIL Q1" xfId="641"/>
    <cellStyle name="믅됞 [0.00]_PRODUCT DETAIL Q1" xfId="642"/>
    <cellStyle name="믅됞_PRODUCT DETAIL Q1" xfId="643"/>
    <cellStyle name="백분율_95" xfId="644"/>
    <cellStyle name="뷭?_BOOKSHIP" xfId="645"/>
    <cellStyle name="콤마 [ - 유형1" xfId="646"/>
    <cellStyle name="콤마 [ - 유형2" xfId="647"/>
    <cellStyle name="콤마 [ - 유형3" xfId="648"/>
    <cellStyle name="콤마 [ - 유형4" xfId="649"/>
    <cellStyle name="콤마 [ - 유형5" xfId="650"/>
    <cellStyle name="콤마 [ - 유형6" xfId="651"/>
    <cellStyle name="콤마 [ - 유형7" xfId="652"/>
    <cellStyle name="콤마 [ - 유형8" xfId="653"/>
    <cellStyle name="콤마 [0]_ 비목별 월별기술 " xfId="654"/>
    <cellStyle name="콤마_ 비목별 월별기술 " xfId="655"/>
    <cellStyle name="통화 [0]_1202" xfId="656"/>
    <cellStyle name="통화_1202" xfId="657"/>
    <cellStyle name="표준_(정보부문)월별인원계획" xfId="658"/>
    <cellStyle name="一般_00Q3902REV.1" xfId="659"/>
    <cellStyle name="千分位[0]_00Q3902REV.1" xfId="660"/>
    <cellStyle name="千分位_00Q3902REV.1" xfId="661"/>
    <cellStyle name="桁区切り_工費" xfId="662"/>
    <cellStyle name="標準_BOQ-08" xfId="663"/>
    <cellStyle name="貨幣 [0]_00Q3902REV.1" xfId="664"/>
    <cellStyle name="貨幣[0]_BRE" xfId="665"/>
    <cellStyle name="貨幣_00Q3902REV.1" xfId="6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459"/>
  <sheetViews>
    <sheetView zoomScale="115" zoomScaleNormal="115" zoomScalePageLayoutView="0" workbookViewId="0" topLeftCell="A170">
      <selection activeCell="E227" sqref="E227"/>
    </sheetView>
  </sheetViews>
  <sheetFormatPr defaultColWidth="9.140625" defaultRowHeight="15"/>
  <cols>
    <col min="1" max="1" width="6.8515625" style="1" customWidth="1"/>
    <col min="2" max="2" width="27.57421875" style="1" customWidth="1"/>
    <col min="3" max="3" width="13.140625" style="1" customWidth="1"/>
    <col min="4" max="4" width="10.140625" style="1" customWidth="1"/>
    <col min="5" max="5" width="9.7109375" style="158" customWidth="1"/>
    <col min="6" max="6" width="10.7109375" style="158" customWidth="1"/>
    <col min="7" max="7" width="11.7109375" style="158" customWidth="1"/>
    <col min="8" max="8" width="11.7109375" style="131" customWidth="1"/>
    <col min="9" max="9" width="11.7109375" style="1" customWidth="1"/>
    <col min="10" max="10" width="9.8515625" style="1" customWidth="1"/>
    <col min="11" max="11" width="9.140625" style="1" customWidth="1"/>
    <col min="12" max="16384" width="9.140625" style="1" customWidth="1"/>
  </cols>
  <sheetData>
    <row r="1" spans="1:10" ht="15.75">
      <c r="A1" s="164"/>
      <c r="B1" s="124" t="s">
        <v>160</v>
      </c>
      <c r="C1" s="124"/>
      <c r="D1" s="124"/>
      <c r="E1" s="124"/>
      <c r="F1" s="124"/>
      <c r="G1" s="124"/>
      <c r="H1" s="165"/>
      <c r="I1" s="124"/>
      <c r="J1" s="124"/>
    </row>
    <row r="2" spans="1:10" ht="38.25" customHeight="1">
      <c r="A2" s="204" t="s">
        <v>202</v>
      </c>
      <c r="B2" s="204"/>
      <c r="C2" s="204"/>
      <c r="D2" s="204"/>
      <c r="E2" s="204"/>
      <c r="F2" s="204"/>
      <c r="G2" s="204"/>
      <c r="H2" s="204"/>
      <c r="I2" s="204"/>
      <c r="J2" s="204"/>
    </row>
    <row r="3" spans="1:10" ht="15.75">
      <c r="A3" s="124"/>
      <c r="B3" s="124"/>
      <c r="C3" s="124"/>
      <c r="D3" s="124"/>
      <c r="E3" s="124"/>
      <c r="F3" s="124"/>
      <c r="G3" s="124"/>
      <c r="H3" s="165"/>
      <c r="I3" s="124"/>
      <c r="J3" s="124"/>
    </row>
    <row r="4" spans="1:10" ht="18.75">
      <c r="A4" s="198"/>
      <c r="B4" s="198"/>
      <c r="C4" s="198"/>
      <c r="D4" s="198"/>
      <c r="E4" s="198"/>
      <c r="F4" s="198"/>
      <c r="G4" s="198"/>
      <c r="H4" s="198"/>
      <c r="I4" s="198"/>
      <c r="J4" s="198"/>
    </row>
    <row r="5" spans="1:10" s="95" customFormat="1" ht="30" customHeight="1">
      <c r="A5" s="205" t="s">
        <v>0</v>
      </c>
      <c r="B5" s="196" t="s">
        <v>182</v>
      </c>
      <c r="C5" s="192" t="s">
        <v>185</v>
      </c>
      <c r="D5" s="211"/>
      <c r="E5" s="207" t="s">
        <v>192</v>
      </c>
      <c r="F5" s="208"/>
      <c r="G5" s="209"/>
      <c r="H5" s="192" t="s">
        <v>196</v>
      </c>
      <c r="I5" s="193"/>
      <c r="J5" s="202" t="s">
        <v>10</v>
      </c>
    </row>
    <row r="6" spans="1:10" s="95" customFormat="1" ht="15" customHeight="1">
      <c r="A6" s="196"/>
      <c r="B6" s="206"/>
      <c r="C6" s="196" t="s">
        <v>186</v>
      </c>
      <c r="D6" s="196" t="s">
        <v>191</v>
      </c>
      <c r="E6" s="210" t="s">
        <v>201</v>
      </c>
      <c r="F6" s="207" t="s">
        <v>193</v>
      </c>
      <c r="G6" s="209"/>
      <c r="H6" s="194" t="s">
        <v>359</v>
      </c>
      <c r="I6" s="196" t="s">
        <v>198</v>
      </c>
      <c r="J6" s="203"/>
    </row>
    <row r="7" spans="1:10" s="95" customFormat="1" ht="110.25">
      <c r="A7" s="196"/>
      <c r="B7" s="206"/>
      <c r="C7" s="197"/>
      <c r="D7" s="197"/>
      <c r="E7" s="210"/>
      <c r="F7" s="159" t="s">
        <v>194</v>
      </c>
      <c r="G7" s="159" t="s">
        <v>195</v>
      </c>
      <c r="H7" s="195"/>
      <c r="I7" s="197"/>
      <c r="J7" s="203"/>
    </row>
    <row r="8" spans="1:10" s="95" customFormat="1" ht="15.75">
      <c r="A8" s="100" t="s">
        <v>165</v>
      </c>
      <c r="B8" s="100" t="s">
        <v>166</v>
      </c>
      <c r="C8" s="100" t="s">
        <v>167</v>
      </c>
      <c r="D8" s="100" t="s">
        <v>168</v>
      </c>
      <c r="E8" s="160" t="s">
        <v>169</v>
      </c>
      <c r="F8" s="160" t="s">
        <v>170</v>
      </c>
      <c r="G8" s="160" t="s">
        <v>171</v>
      </c>
      <c r="H8" s="132" t="s">
        <v>172</v>
      </c>
      <c r="I8" s="100" t="s">
        <v>173</v>
      </c>
      <c r="J8" s="100" t="s">
        <v>174</v>
      </c>
    </row>
    <row r="9" spans="1:10" s="119" customFormat="1" ht="91.5" customHeight="1">
      <c r="A9" s="113" t="s">
        <v>4</v>
      </c>
      <c r="B9" s="114" t="s">
        <v>183</v>
      </c>
      <c r="C9" s="113"/>
      <c r="D9" s="117"/>
      <c r="E9" s="159"/>
      <c r="F9" s="159"/>
      <c r="G9" s="159"/>
      <c r="H9" s="133"/>
      <c r="I9" s="113"/>
      <c r="J9" s="118"/>
    </row>
    <row r="10" spans="1:10" s="112" customFormat="1" ht="15.75">
      <c r="A10" s="107">
        <v>1</v>
      </c>
      <c r="B10" s="108" t="s">
        <v>187</v>
      </c>
      <c r="C10" s="107"/>
      <c r="D10" s="107"/>
      <c r="E10" s="159"/>
      <c r="F10" s="159"/>
      <c r="G10" s="159"/>
      <c r="H10" s="134"/>
      <c r="I10" s="107"/>
      <c r="J10" s="111"/>
    </row>
    <row r="11" spans="1:10" s="123" customFormat="1" ht="56.25">
      <c r="A11" s="127">
        <v>1</v>
      </c>
      <c r="B11" s="167" t="s">
        <v>229</v>
      </c>
      <c r="C11" s="177" t="s">
        <v>570</v>
      </c>
      <c r="D11" s="125"/>
      <c r="E11" s="159"/>
      <c r="F11" s="159"/>
      <c r="G11" s="159"/>
      <c r="H11" s="135">
        <v>7625</v>
      </c>
      <c r="I11" s="125"/>
      <c r="J11" s="121" t="s">
        <v>230</v>
      </c>
    </row>
    <row r="12" spans="1:10" s="123" customFormat="1" ht="56.25">
      <c r="A12" s="127">
        <f aca="true" t="shared" si="0" ref="A12:A75">A11+1</f>
        <v>2</v>
      </c>
      <c r="B12" s="167" t="s">
        <v>231</v>
      </c>
      <c r="C12" s="178"/>
      <c r="D12" s="125"/>
      <c r="E12" s="159"/>
      <c r="F12" s="159"/>
      <c r="G12" s="159"/>
      <c r="H12" s="135">
        <v>5903</v>
      </c>
      <c r="I12" s="125"/>
      <c r="J12" s="121" t="s">
        <v>232</v>
      </c>
    </row>
    <row r="13" spans="1:10" s="123" customFormat="1" ht="131.25">
      <c r="A13" s="127">
        <f t="shared" si="0"/>
        <v>3</v>
      </c>
      <c r="B13" s="188" t="s">
        <v>233</v>
      </c>
      <c r="C13" s="178"/>
      <c r="D13" s="125"/>
      <c r="E13" s="159"/>
      <c r="F13" s="159"/>
      <c r="G13" s="159"/>
      <c r="H13" s="135">
        <v>2836.9</v>
      </c>
      <c r="I13" s="125"/>
      <c r="J13" s="121" t="s">
        <v>234</v>
      </c>
    </row>
    <row r="14" spans="1:10" s="123" customFormat="1" ht="75">
      <c r="A14" s="127">
        <f t="shared" si="0"/>
        <v>4</v>
      </c>
      <c r="B14" s="189"/>
      <c r="C14" s="179"/>
      <c r="D14" s="125"/>
      <c r="E14" s="159"/>
      <c r="F14" s="159"/>
      <c r="G14" s="159"/>
      <c r="H14" s="135">
        <v>233.1</v>
      </c>
      <c r="I14" s="125"/>
      <c r="J14" s="121" t="s">
        <v>235</v>
      </c>
    </row>
    <row r="15" spans="1:10" s="123" customFormat="1" ht="112.5">
      <c r="A15" s="127">
        <f t="shared" si="0"/>
        <v>5</v>
      </c>
      <c r="B15" s="188" t="s">
        <v>236</v>
      </c>
      <c r="C15" s="125"/>
      <c r="D15" s="125"/>
      <c r="E15" s="159"/>
      <c r="F15" s="159"/>
      <c r="G15" s="159"/>
      <c r="H15" s="135">
        <v>523</v>
      </c>
      <c r="I15" s="125"/>
      <c r="J15" s="121" t="s">
        <v>237</v>
      </c>
    </row>
    <row r="16" spans="1:10" s="123" customFormat="1" ht="112.5">
      <c r="A16" s="127">
        <f t="shared" si="0"/>
        <v>6</v>
      </c>
      <c r="B16" s="189"/>
      <c r="C16" s="125"/>
      <c r="D16" s="125"/>
      <c r="E16" s="159"/>
      <c r="F16" s="159"/>
      <c r="G16" s="159"/>
      <c r="H16" s="135">
        <v>1008.7</v>
      </c>
      <c r="I16" s="125"/>
      <c r="J16" s="121" t="s">
        <v>238</v>
      </c>
    </row>
    <row r="17" spans="1:10" s="123" customFormat="1" ht="131.25">
      <c r="A17" s="127">
        <f t="shared" si="0"/>
        <v>7</v>
      </c>
      <c r="B17" s="188" t="s">
        <v>239</v>
      </c>
      <c r="C17" s="177" t="s">
        <v>571</v>
      </c>
      <c r="D17" s="125"/>
      <c r="E17" s="159"/>
      <c r="F17" s="159"/>
      <c r="G17" s="159"/>
      <c r="H17" s="135">
        <v>889</v>
      </c>
      <c r="I17" s="125"/>
      <c r="J17" s="121" t="s">
        <v>240</v>
      </c>
    </row>
    <row r="18" spans="1:10" s="123" customFormat="1" ht="75">
      <c r="A18" s="127">
        <f t="shared" si="0"/>
        <v>8</v>
      </c>
      <c r="B18" s="189"/>
      <c r="C18" s="179"/>
      <c r="D18" s="125"/>
      <c r="E18" s="159"/>
      <c r="F18" s="159"/>
      <c r="G18" s="159"/>
      <c r="H18" s="135">
        <v>2236</v>
      </c>
      <c r="I18" s="125"/>
      <c r="J18" s="121" t="s">
        <v>241</v>
      </c>
    </row>
    <row r="19" spans="1:10" s="123" customFormat="1" ht="112.5">
      <c r="A19" s="127">
        <f t="shared" si="0"/>
        <v>9</v>
      </c>
      <c r="B19" s="188" t="s">
        <v>242</v>
      </c>
      <c r="C19" s="180" t="s">
        <v>221</v>
      </c>
      <c r="D19" s="125"/>
      <c r="E19" s="159"/>
      <c r="F19" s="159"/>
      <c r="G19" s="159"/>
      <c r="H19" s="135">
        <v>2626</v>
      </c>
      <c r="I19" s="125"/>
      <c r="J19" s="121" t="s">
        <v>243</v>
      </c>
    </row>
    <row r="20" spans="1:10" s="123" customFormat="1" ht="56.25">
      <c r="A20" s="127">
        <f t="shared" si="0"/>
        <v>10</v>
      </c>
      <c r="B20" s="189"/>
      <c r="C20" s="181"/>
      <c r="D20" s="125"/>
      <c r="E20" s="159"/>
      <c r="F20" s="159"/>
      <c r="G20" s="159"/>
      <c r="H20" s="136">
        <v>766</v>
      </c>
      <c r="I20" s="125"/>
      <c r="J20" s="121" t="s">
        <v>244</v>
      </c>
    </row>
    <row r="21" spans="1:10" s="123" customFormat="1" ht="93.75">
      <c r="A21" s="127">
        <f t="shared" si="0"/>
        <v>11</v>
      </c>
      <c r="B21" s="188" t="s">
        <v>245</v>
      </c>
      <c r="C21" s="177" t="s">
        <v>571</v>
      </c>
      <c r="D21" s="125"/>
      <c r="E21" s="159"/>
      <c r="F21" s="159"/>
      <c r="G21" s="159"/>
      <c r="H21" s="136">
        <v>4725.2</v>
      </c>
      <c r="I21" s="125"/>
      <c r="J21" s="121" t="s">
        <v>246</v>
      </c>
    </row>
    <row r="22" spans="1:10" s="123" customFormat="1" ht="56.25">
      <c r="A22" s="127">
        <f t="shared" si="0"/>
        <v>12</v>
      </c>
      <c r="B22" s="189"/>
      <c r="C22" s="179"/>
      <c r="D22" s="125"/>
      <c r="E22" s="159"/>
      <c r="F22" s="159"/>
      <c r="G22" s="159"/>
      <c r="H22" s="136">
        <v>779.4</v>
      </c>
      <c r="I22" s="125"/>
      <c r="J22" s="121" t="s">
        <v>247</v>
      </c>
    </row>
    <row r="23" spans="1:10" s="123" customFormat="1" ht="112.5">
      <c r="A23" s="127">
        <f t="shared" si="0"/>
        <v>13</v>
      </c>
      <c r="B23" s="188" t="s">
        <v>248</v>
      </c>
      <c r="C23" s="177" t="s">
        <v>569</v>
      </c>
      <c r="D23" s="125"/>
      <c r="E23" s="159"/>
      <c r="F23" s="159"/>
      <c r="G23" s="159"/>
      <c r="H23" s="136">
        <v>2504</v>
      </c>
      <c r="I23" s="125"/>
      <c r="J23" s="121" t="s">
        <v>249</v>
      </c>
    </row>
    <row r="24" spans="1:10" s="123" customFormat="1" ht="93.75">
      <c r="A24" s="127">
        <f t="shared" si="0"/>
        <v>14</v>
      </c>
      <c r="B24" s="189"/>
      <c r="C24" s="179"/>
      <c r="D24" s="125"/>
      <c r="E24" s="159"/>
      <c r="F24" s="159"/>
      <c r="G24" s="159"/>
      <c r="H24" s="136">
        <v>513.3</v>
      </c>
      <c r="I24" s="125"/>
      <c r="J24" s="121" t="s">
        <v>250</v>
      </c>
    </row>
    <row r="25" spans="1:10" s="123" customFormat="1" ht="94.5" customHeight="1">
      <c r="A25" s="127">
        <f t="shared" si="0"/>
        <v>15</v>
      </c>
      <c r="B25" s="188" t="s">
        <v>251</v>
      </c>
      <c r="C25" s="177" t="s">
        <v>221</v>
      </c>
      <c r="D25" s="125"/>
      <c r="E25" s="159"/>
      <c r="F25" s="159"/>
      <c r="G25" s="159"/>
      <c r="H25" s="136">
        <v>5705.1</v>
      </c>
      <c r="I25" s="125"/>
      <c r="J25" s="121" t="s">
        <v>252</v>
      </c>
    </row>
    <row r="26" spans="1:10" s="123" customFormat="1" ht="37.5">
      <c r="A26" s="127">
        <f t="shared" si="0"/>
        <v>16</v>
      </c>
      <c r="B26" s="190"/>
      <c r="C26" s="178"/>
      <c r="D26" s="125"/>
      <c r="E26" s="159"/>
      <c r="F26" s="159"/>
      <c r="G26" s="159"/>
      <c r="H26" s="136">
        <v>435</v>
      </c>
      <c r="I26" s="125"/>
      <c r="J26" s="121" t="s">
        <v>253</v>
      </c>
    </row>
    <row r="27" spans="1:10" s="123" customFormat="1" ht="93.75">
      <c r="A27" s="127">
        <f t="shared" si="0"/>
        <v>17</v>
      </c>
      <c r="B27" s="189"/>
      <c r="C27" s="179"/>
      <c r="D27" s="125"/>
      <c r="E27" s="159"/>
      <c r="F27" s="159"/>
      <c r="G27" s="159"/>
      <c r="H27" s="136">
        <v>292.9</v>
      </c>
      <c r="I27" s="125"/>
      <c r="J27" s="121" t="s">
        <v>254</v>
      </c>
    </row>
    <row r="28" spans="1:10" s="123" customFormat="1" ht="75">
      <c r="A28" s="127">
        <f t="shared" si="0"/>
        <v>18</v>
      </c>
      <c r="B28" s="167" t="s">
        <v>255</v>
      </c>
      <c r="C28" s="184" t="s">
        <v>567</v>
      </c>
      <c r="D28" s="125"/>
      <c r="E28" s="159"/>
      <c r="F28" s="159"/>
      <c r="G28" s="159"/>
      <c r="H28" s="136">
        <v>2723</v>
      </c>
      <c r="I28" s="125"/>
      <c r="J28" s="121" t="s">
        <v>256</v>
      </c>
    </row>
    <row r="29" spans="1:10" s="123" customFormat="1" ht="75">
      <c r="A29" s="127">
        <f t="shared" si="0"/>
        <v>19</v>
      </c>
      <c r="B29" s="168" t="s">
        <v>257</v>
      </c>
      <c r="C29" s="185"/>
      <c r="D29" s="125"/>
      <c r="E29" s="159"/>
      <c r="F29" s="159"/>
      <c r="G29" s="159"/>
      <c r="H29" s="136">
        <v>2924.2</v>
      </c>
      <c r="I29" s="125"/>
      <c r="J29" s="121" t="s">
        <v>258</v>
      </c>
    </row>
    <row r="30" spans="1:10" s="123" customFormat="1" ht="56.25">
      <c r="A30" s="127">
        <f t="shared" si="0"/>
        <v>20</v>
      </c>
      <c r="B30" s="167" t="s">
        <v>259</v>
      </c>
      <c r="C30" s="151" t="s">
        <v>568</v>
      </c>
      <c r="D30" s="125"/>
      <c r="E30" s="159"/>
      <c r="F30" s="159"/>
      <c r="G30" s="159"/>
      <c r="H30" s="136">
        <v>1108.8</v>
      </c>
      <c r="I30" s="125"/>
      <c r="J30" s="121" t="s">
        <v>260</v>
      </c>
    </row>
    <row r="31" spans="1:10" s="123" customFormat="1" ht="37.5">
      <c r="A31" s="127">
        <f t="shared" si="0"/>
        <v>21</v>
      </c>
      <c r="B31" s="167" t="s">
        <v>261</v>
      </c>
      <c r="C31" s="182"/>
      <c r="D31" s="125"/>
      <c r="E31" s="159"/>
      <c r="F31" s="159"/>
      <c r="G31" s="159"/>
      <c r="H31" s="136">
        <v>1795</v>
      </c>
      <c r="I31" s="125"/>
      <c r="J31" s="121" t="s">
        <v>262</v>
      </c>
    </row>
    <row r="32" spans="1:10" s="123" customFormat="1" ht="93.75">
      <c r="A32" s="127">
        <f t="shared" si="0"/>
        <v>22</v>
      </c>
      <c r="B32" s="168" t="s">
        <v>263</v>
      </c>
      <c r="C32" s="183"/>
      <c r="D32" s="125"/>
      <c r="E32" s="159"/>
      <c r="F32" s="159"/>
      <c r="G32" s="159"/>
      <c r="H32" s="136">
        <v>1405.9</v>
      </c>
      <c r="I32" s="125"/>
      <c r="J32" s="121" t="s">
        <v>264</v>
      </c>
    </row>
    <row r="33" spans="1:10" s="123" customFormat="1" ht="75">
      <c r="A33" s="127">
        <f t="shared" si="0"/>
        <v>23</v>
      </c>
      <c r="B33" s="167" t="s">
        <v>265</v>
      </c>
      <c r="C33" s="151" t="s">
        <v>568</v>
      </c>
      <c r="D33" s="125"/>
      <c r="E33" s="159"/>
      <c r="F33" s="159"/>
      <c r="G33" s="159"/>
      <c r="H33" s="136">
        <v>581.4</v>
      </c>
      <c r="I33" s="125"/>
      <c r="J33" s="121" t="s">
        <v>266</v>
      </c>
    </row>
    <row r="34" spans="1:10" s="123" customFormat="1" ht="47.25">
      <c r="A34" s="127">
        <f t="shared" si="0"/>
        <v>24</v>
      </c>
      <c r="B34" s="167" t="s">
        <v>267</v>
      </c>
      <c r="C34" s="151" t="s">
        <v>570</v>
      </c>
      <c r="D34" s="125"/>
      <c r="E34" s="159"/>
      <c r="F34" s="159"/>
      <c r="G34" s="159"/>
      <c r="H34" s="136">
        <v>790</v>
      </c>
      <c r="I34" s="125"/>
      <c r="J34" s="121" t="s">
        <v>268</v>
      </c>
    </row>
    <row r="35" spans="1:10" s="123" customFormat="1" ht="75">
      <c r="A35" s="127">
        <f t="shared" si="0"/>
        <v>25</v>
      </c>
      <c r="B35" s="167" t="s">
        <v>269</v>
      </c>
      <c r="C35" s="151" t="s">
        <v>572</v>
      </c>
      <c r="D35" s="125"/>
      <c r="E35" s="159"/>
      <c r="F35" s="159"/>
      <c r="G35" s="159"/>
      <c r="H35" s="136">
        <v>3715.2</v>
      </c>
      <c r="I35" s="125"/>
      <c r="J35" s="121" t="s">
        <v>270</v>
      </c>
    </row>
    <row r="36" spans="1:10" s="123" customFormat="1" ht="75">
      <c r="A36" s="127">
        <f t="shared" si="0"/>
        <v>26</v>
      </c>
      <c r="B36" s="167" t="s">
        <v>271</v>
      </c>
      <c r="C36" s="151" t="s">
        <v>570</v>
      </c>
      <c r="D36" s="125"/>
      <c r="E36" s="159"/>
      <c r="F36" s="159"/>
      <c r="G36" s="159"/>
      <c r="H36" s="136">
        <v>912</v>
      </c>
      <c r="I36" s="125"/>
      <c r="J36" s="121" t="s">
        <v>272</v>
      </c>
    </row>
    <row r="37" spans="1:10" s="123" customFormat="1" ht="75">
      <c r="A37" s="127">
        <f t="shared" si="0"/>
        <v>27</v>
      </c>
      <c r="B37" s="188" t="s">
        <v>273</v>
      </c>
      <c r="C37" s="125"/>
      <c r="D37" s="125"/>
      <c r="E37" s="159"/>
      <c r="F37" s="159"/>
      <c r="G37" s="159"/>
      <c r="H37" s="136">
        <v>750</v>
      </c>
      <c r="I37" s="125"/>
      <c r="J37" s="121" t="s">
        <v>274</v>
      </c>
    </row>
    <row r="38" spans="1:10" s="123" customFormat="1" ht="75">
      <c r="A38" s="127">
        <f t="shared" si="0"/>
        <v>28</v>
      </c>
      <c r="B38" s="189"/>
      <c r="C38" s="125"/>
      <c r="D38" s="125"/>
      <c r="E38" s="159"/>
      <c r="F38" s="159"/>
      <c r="G38" s="159"/>
      <c r="H38" s="136">
        <v>133</v>
      </c>
      <c r="I38" s="125"/>
      <c r="J38" s="121" t="s">
        <v>275</v>
      </c>
    </row>
    <row r="39" spans="1:10" s="123" customFormat="1" ht="75">
      <c r="A39" s="127">
        <f t="shared" si="0"/>
        <v>29</v>
      </c>
      <c r="B39" s="188" t="s">
        <v>276</v>
      </c>
      <c r="C39" s="177" t="s">
        <v>568</v>
      </c>
      <c r="D39" s="125"/>
      <c r="E39" s="159"/>
      <c r="F39" s="159"/>
      <c r="G39" s="159"/>
      <c r="H39" s="136">
        <v>1066.5</v>
      </c>
      <c r="I39" s="125"/>
      <c r="J39" s="121" t="s">
        <v>277</v>
      </c>
    </row>
    <row r="40" spans="1:10" s="123" customFormat="1" ht="37.5">
      <c r="A40" s="127">
        <f t="shared" si="0"/>
        <v>30</v>
      </c>
      <c r="B40" s="189"/>
      <c r="C40" s="179"/>
      <c r="D40" s="125"/>
      <c r="E40" s="159"/>
      <c r="F40" s="159"/>
      <c r="G40" s="159"/>
      <c r="H40" s="137">
        <v>471.8</v>
      </c>
      <c r="I40" s="125"/>
      <c r="J40" s="121" t="s">
        <v>278</v>
      </c>
    </row>
    <row r="41" spans="1:10" s="123" customFormat="1" ht="75">
      <c r="A41" s="127">
        <f t="shared" si="0"/>
        <v>31</v>
      </c>
      <c r="B41" s="168" t="s">
        <v>279</v>
      </c>
      <c r="C41" s="177" t="s">
        <v>568</v>
      </c>
      <c r="D41" s="125"/>
      <c r="E41" s="159"/>
      <c r="F41" s="159"/>
      <c r="G41" s="159"/>
      <c r="H41" s="136">
        <v>902.1</v>
      </c>
      <c r="I41" s="125"/>
      <c r="J41" s="121" t="s">
        <v>280</v>
      </c>
    </row>
    <row r="42" spans="1:10" s="123" customFormat="1" ht="37.5">
      <c r="A42" s="127">
        <f t="shared" si="0"/>
        <v>32</v>
      </c>
      <c r="B42" s="188" t="s">
        <v>281</v>
      </c>
      <c r="C42" s="178"/>
      <c r="D42" s="125"/>
      <c r="E42" s="159"/>
      <c r="F42" s="159"/>
      <c r="G42" s="159"/>
      <c r="H42" s="136">
        <v>2272</v>
      </c>
      <c r="I42" s="125"/>
      <c r="J42" s="121" t="s">
        <v>282</v>
      </c>
    </row>
    <row r="43" spans="1:10" s="123" customFormat="1" ht="56.25">
      <c r="A43" s="127">
        <f t="shared" si="0"/>
        <v>33</v>
      </c>
      <c r="B43" s="189"/>
      <c r="C43" s="179"/>
      <c r="D43" s="125"/>
      <c r="E43" s="159"/>
      <c r="F43" s="159"/>
      <c r="G43" s="159"/>
      <c r="H43" s="136">
        <v>2271</v>
      </c>
      <c r="I43" s="125"/>
      <c r="J43" s="121" t="s">
        <v>283</v>
      </c>
    </row>
    <row r="44" spans="1:10" s="123" customFormat="1" ht="47.25">
      <c r="A44" s="127">
        <f t="shared" si="0"/>
        <v>34</v>
      </c>
      <c r="B44" s="167" t="s">
        <v>284</v>
      </c>
      <c r="C44" s="151" t="s">
        <v>573</v>
      </c>
      <c r="D44" s="125"/>
      <c r="E44" s="159"/>
      <c r="F44" s="159"/>
      <c r="G44" s="159"/>
      <c r="H44" s="136">
        <v>4929</v>
      </c>
      <c r="I44" s="125"/>
      <c r="J44" s="121" t="s">
        <v>285</v>
      </c>
    </row>
    <row r="45" spans="1:10" s="123" customFormat="1" ht="75">
      <c r="A45" s="127">
        <f t="shared" si="0"/>
        <v>35</v>
      </c>
      <c r="B45" s="188" t="s">
        <v>286</v>
      </c>
      <c r="C45" s="177" t="s">
        <v>574</v>
      </c>
      <c r="D45" s="125"/>
      <c r="E45" s="159"/>
      <c r="F45" s="159"/>
      <c r="G45" s="159"/>
      <c r="H45" s="136">
        <v>703</v>
      </c>
      <c r="I45" s="125"/>
      <c r="J45" s="121" t="s">
        <v>287</v>
      </c>
    </row>
    <row r="46" spans="1:10" s="123" customFormat="1" ht="131.25">
      <c r="A46" s="127">
        <f t="shared" si="0"/>
        <v>36</v>
      </c>
      <c r="B46" s="190"/>
      <c r="C46" s="178"/>
      <c r="D46" s="125"/>
      <c r="E46" s="159"/>
      <c r="F46" s="159"/>
      <c r="G46" s="159"/>
      <c r="H46" s="136">
        <v>1334.2</v>
      </c>
      <c r="I46" s="125"/>
      <c r="J46" s="121" t="s">
        <v>288</v>
      </c>
    </row>
    <row r="47" spans="1:10" s="123" customFormat="1" ht="75">
      <c r="A47" s="127">
        <f t="shared" si="0"/>
        <v>37</v>
      </c>
      <c r="B47" s="189"/>
      <c r="C47" s="179"/>
      <c r="D47" s="125"/>
      <c r="E47" s="159"/>
      <c r="F47" s="159"/>
      <c r="G47" s="159"/>
      <c r="H47" s="136">
        <v>1131</v>
      </c>
      <c r="I47" s="125"/>
      <c r="J47" s="128" t="s">
        <v>289</v>
      </c>
    </row>
    <row r="48" spans="1:10" s="123" customFormat="1" ht="131.25">
      <c r="A48" s="127">
        <f t="shared" si="0"/>
        <v>38</v>
      </c>
      <c r="B48" s="167" t="s">
        <v>290</v>
      </c>
      <c r="C48" s="151" t="s">
        <v>575</v>
      </c>
      <c r="D48" s="125"/>
      <c r="E48" s="159"/>
      <c r="F48" s="159"/>
      <c r="G48" s="159"/>
      <c r="H48" s="136">
        <v>2379</v>
      </c>
      <c r="I48" s="125"/>
      <c r="J48" s="121" t="s">
        <v>291</v>
      </c>
    </row>
    <row r="49" spans="1:10" s="123" customFormat="1" ht="56.25">
      <c r="A49" s="127">
        <f t="shared" si="0"/>
        <v>39</v>
      </c>
      <c r="B49" s="167" t="s">
        <v>292</v>
      </c>
      <c r="C49" s="151" t="s">
        <v>570</v>
      </c>
      <c r="D49" s="125"/>
      <c r="E49" s="159"/>
      <c r="F49" s="159"/>
      <c r="G49" s="159"/>
      <c r="H49" s="136">
        <v>1997.8</v>
      </c>
      <c r="I49" s="125"/>
      <c r="J49" s="128" t="s">
        <v>293</v>
      </c>
    </row>
    <row r="50" spans="1:10" s="123" customFormat="1" ht="93.75">
      <c r="A50" s="127">
        <f t="shared" si="0"/>
        <v>40</v>
      </c>
      <c r="B50" s="168" t="s">
        <v>294</v>
      </c>
      <c r="C50" s="177" t="s">
        <v>576</v>
      </c>
      <c r="D50" s="125"/>
      <c r="E50" s="159"/>
      <c r="F50" s="159"/>
      <c r="G50" s="159"/>
      <c r="H50" s="136">
        <v>1631</v>
      </c>
      <c r="I50" s="125"/>
      <c r="J50" s="121" t="s">
        <v>295</v>
      </c>
    </row>
    <row r="51" spans="1:10" s="123" customFormat="1" ht="37.5">
      <c r="A51" s="127">
        <f t="shared" si="0"/>
        <v>41</v>
      </c>
      <c r="B51" s="167" t="s">
        <v>296</v>
      </c>
      <c r="C51" s="179"/>
      <c r="D51" s="125"/>
      <c r="E51" s="159"/>
      <c r="F51" s="159"/>
      <c r="G51" s="159"/>
      <c r="H51" s="136">
        <v>2479.6</v>
      </c>
      <c r="I51" s="125"/>
      <c r="J51" s="121" t="s">
        <v>297</v>
      </c>
    </row>
    <row r="52" spans="1:10" s="123" customFormat="1" ht="75">
      <c r="A52" s="127">
        <f t="shared" si="0"/>
        <v>42</v>
      </c>
      <c r="B52" s="188" t="s">
        <v>298</v>
      </c>
      <c r="C52" s="177" t="s">
        <v>571</v>
      </c>
      <c r="D52" s="125"/>
      <c r="E52" s="159"/>
      <c r="F52" s="159"/>
      <c r="G52" s="159"/>
      <c r="H52" s="136">
        <v>1128</v>
      </c>
      <c r="I52" s="125"/>
      <c r="J52" s="121" t="s">
        <v>299</v>
      </c>
    </row>
    <row r="53" spans="1:10" s="123" customFormat="1" ht="75">
      <c r="A53" s="127">
        <f t="shared" si="0"/>
        <v>43</v>
      </c>
      <c r="B53" s="190"/>
      <c r="C53" s="178"/>
      <c r="D53" s="125"/>
      <c r="E53" s="159"/>
      <c r="F53" s="159"/>
      <c r="G53" s="159"/>
      <c r="H53" s="136">
        <v>615</v>
      </c>
      <c r="I53" s="125"/>
      <c r="J53" s="121" t="s">
        <v>300</v>
      </c>
    </row>
    <row r="54" spans="1:10" s="123" customFormat="1" ht="37.5">
      <c r="A54" s="127">
        <f t="shared" si="0"/>
        <v>44</v>
      </c>
      <c r="B54" s="189"/>
      <c r="C54" s="179"/>
      <c r="D54" s="125"/>
      <c r="E54" s="159"/>
      <c r="F54" s="159"/>
      <c r="G54" s="159"/>
      <c r="H54" s="136">
        <v>413</v>
      </c>
      <c r="I54" s="125"/>
      <c r="J54" s="121" t="s">
        <v>301</v>
      </c>
    </row>
    <row r="55" spans="1:10" s="123" customFormat="1" ht="56.25">
      <c r="A55" s="127">
        <f t="shared" si="0"/>
        <v>45</v>
      </c>
      <c r="B55" s="168" t="s">
        <v>302</v>
      </c>
      <c r="C55" s="151" t="s">
        <v>568</v>
      </c>
      <c r="D55" s="125"/>
      <c r="E55" s="159"/>
      <c r="F55" s="159"/>
      <c r="G55" s="159"/>
      <c r="H55" s="136">
        <v>1335.8</v>
      </c>
      <c r="I55" s="125"/>
      <c r="J55" s="121" t="s">
        <v>303</v>
      </c>
    </row>
    <row r="56" spans="1:10" s="123" customFormat="1" ht="75">
      <c r="A56" s="127">
        <f t="shared" si="0"/>
        <v>46</v>
      </c>
      <c r="B56" s="167" t="s">
        <v>304</v>
      </c>
      <c r="C56" s="151" t="s">
        <v>577</v>
      </c>
      <c r="D56" s="125"/>
      <c r="E56" s="159"/>
      <c r="F56" s="159"/>
      <c r="G56" s="159"/>
      <c r="H56" s="136">
        <v>2737.6</v>
      </c>
      <c r="I56" s="125"/>
      <c r="J56" s="121" t="s">
        <v>305</v>
      </c>
    </row>
    <row r="57" spans="1:10" s="123" customFormat="1" ht="131.25">
      <c r="A57" s="127">
        <f t="shared" si="0"/>
        <v>47</v>
      </c>
      <c r="B57" s="188" t="s">
        <v>306</v>
      </c>
      <c r="C57" s="177" t="s">
        <v>571</v>
      </c>
      <c r="D57" s="125"/>
      <c r="E57" s="159"/>
      <c r="F57" s="159"/>
      <c r="G57" s="159"/>
      <c r="H57" s="138">
        <v>1810.5</v>
      </c>
      <c r="I57" s="125"/>
      <c r="J57" s="128" t="s">
        <v>307</v>
      </c>
    </row>
    <row r="58" spans="1:10" s="123" customFormat="1" ht="131.25">
      <c r="A58" s="127">
        <f t="shared" si="0"/>
        <v>48</v>
      </c>
      <c r="B58" s="189"/>
      <c r="C58" s="179"/>
      <c r="D58" s="125"/>
      <c r="E58" s="159"/>
      <c r="F58" s="159"/>
      <c r="G58" s="159"/>
      <c r="H58" s="138">
        <v>2004.5</v>
      </c>
      <c r="I58" s="125"/>
      <c r="J58" s="128" t="s">
        <v>308</v>
      </c>
    </row>
    <row r="59" spans="1:10" s="123" customFormat="1" ht="56.25">
      <c r="A59" s="127">
        <f t="shared" si="0"/>
        <v>49</v>
      </c>
      <c r="B59" s="188" t="s">
        <v>309</v>
      </c>
      <c r="C59" s="151" t="s">
        <v>571</v>
      </c>
      <c r="D59" s="125"/>
      <c r="E59" s="159"/>
      <c r="F59" s="159"/>
      <c r="G59" s="159"/>
      <c r="H59" s="138">
        <v>1348.5</v>
      </c>
      <c r="I59" s="125"/>
      <c r="J59" s="128" t="s">
        <v>310</v>
      </c>
    </row>
    <row r="60" spans="1:10" s="123" customFormat="1" ht="75">
      <c r="A60" s="127">
        <f t="shared" si="0"/>
        <v>50</v>
      </c>
      <c r="B60" s="190"/>
      <c r="C60" s="151" t="s">
        <v>578</v>
      </c>
      <c r="D60" s="125"/>
      <c r="E60" s="159"/>
      <c r="F60" s="159"/>
      <c r="G60" s="159"/>
      <c r="H60" s="138">
        <v>2548.6</v>
      </c>
      <c r="I60" s="125"/>
      <c r="J60" s="128" t="s">
        <v>311</v>
      </c>
    </row>
    <row r="61" spans="1:10" s="123" customFormat="1" ht="75">
      <c r="A61" s="127">
        <f t="shared" si="0"/>
        <v>51</v>
      </c>
      <c r="B61" s="188" t="s">
        <v>312</v>
      </c>
      <c r="C61" s="125"/>
      <c r="D61" s="125"/>
      <c r="E61" s="159"/>
      <c r="F61" s="159"/>
      <c r="G61" s="159"/>
      <c r="H61" s="138">
        <v>5128</v>
      </c>
      <c r="I61" s="125"/>
      <c r="J61" s="128" t="s">
        <v>313</v>
      </c>
    </row>
    <row r="62" spans="1:10" s="123" customFormat="1" ht="56.25">
      <c r="A62" s="127">
        <f t="shared" si="0"/>
        <v>52</v>
      </c>
      <c r="B62" s="190"/>
      <c r="C62" s="125"/>
      <c r="D62" s="125"/>
      <c r="E62" s="159"/>
      <c r="F62" s="159"/>
      <c r="G62" s="159"/>
      <c r="H62" s="138">
        <v>1953</v>
      </c>
      <c r="I62" s="125"/>
      <c r="J62" s="128" t="s">
        <v>314</v>
      </c>
    </row>
    <row r="63" spans="1:10" s="123" customFormat="1" ht="112.5">
      <c r="A63" s="127">
        <f t="shared" si="0"/>
        <v>53</v>
      </c>
      <c r="B63" s="190"/>
      <c r="C63" s="125"/>
      <c r="D63" s="125"/>
      <c r="E63" s="159"/>
      <c r="F63" s="159"/>
      <c r="G63" s="159"/>
      <c r="H63" s="138">
        <v>1048</v>
      </c>
      <c r="I63" s="125"/>
      <c r="J63" s="128" t="s">
        <v>315</v>
      </c>
    </row>
    <row r="64" spans="1:10" s="123" customFormat="1" ht="131.25">
      <c r="A64" s="127">
        <f t="shared" si="0"/>
        <v>54</v>
      </c>
      <c r="B64" s="190"/>
      <c r="C64" s="125"/>
      <c r="D64" s="125"/>
      <c r="E64" s="159"/>
      <c r="F64" s="159"/>
      <c r="G64" s="159"/>
      <c r="H64" s="138">
        <v>1176</v>
      </c>
      <c r="I64" s="125"/>
      <c r="J64" s="128" t="s">
        <v>316</v>
      </c>
    </row>
    <row r="65" spans="1:10" s="123" customFormat="1" ht="93.75">
      <c r="A65" s="127">
        <f t="shared" si="0"/>
        <v>55</v>
      </c>
      <c r="B65" s="189"/>
      <c r="C65" s="125"/>
      <c r="D65" s="125"/>
      <c r="E65" s="159"/>
      <c r="F65" s="159"/>
      <c r="G65" s="159"/>
      <c r="H65" s="138">
        <v>3300</v>
      </c>
      <c r="I65" s="125"/>
      <c r="J65" s="128" t="s">
        <v>317</v>
      </c>
    </row>
    <row r="66" spans="1:10" s="123" customFormat="1" ht="93.75">
      <c r="A66" s="127">
        <f t="shared" si="0"/>
        <v>56</v>
      </c>
      <c r="B66" s="190" t="s">
        <v>318</v>
      </c>
      <c r="C66" s="177" t="s">
        <v>571</v>
      </c>
      <c r="D66" s="125"/>
      <c r="E66" s="159"/>
      <c r="F66" s="159"/>
      <c r="G66" s="159"/>
      <c r="H66" s="138">
        <v>1947</v>
      </c>
      <c r="I66" s="125"/>
      <c r="J66" s="128" t="s">
        <v>319</v>
      </c>
    </row>
    <row r="67" spans="1:10" s="123" customFormat="1" ht="93.75">
      <c r="A67" s="127">
        <f t="shared" si="0"/>
        <v>57</v>
      </c>
      <c r="B67" s="190"/>
      <c r="C67" s="179"/>
      <c r="D67" s="125"/>
      <c r="E67" s="159"/>
      <c r="F67" s="159"/>
      <c r="G67" s="159"/>
      <c r="H67" s="138">
        <v>5442</v>
      </c>
      <c r="I67" s="125"/>
      <c r="J67" s="128" t="s">
        <v>320</v>
      </c>
    </row>
    <row r="68" spans="1:10" s="123" customFormat="1" ht="37.5">
      <c r="A68" s="127">
        <f t="shared" si="0"/>
        <v>58</v>
      </c>
      <c r="B68" s="188" t="s">
        <v>321</v>
      </c>
      <c r="C68" s="177" t="s">
        <v>571</v>
      </c>
      <c r="D68" s="125"/>
      <c r="E68" s="159"/>
      <c r="F68" s="159"/>
      <c r="G68" s="159"/>
      <c r="H68" s="138">
        <v>1333</v>
      </c>
      <c r="I68" s="125"/>
      <c r="J68" s="128" t="s">
        <v>322</v>
      </c>
    </row>
    <row r="69" spans="1:10" s="123" customFormat="1" ht="37.5">
      <c r="A69" s="127">
        <f t="shared" si="0"/>
        <v>59</v>
      </c>
      <c r="B69" s="189"/>
      <c r="C69" s="179"/>
      <c r="D69" s="125"/>
      <c r="E69" s="159"/>
      <c r="F69" s="159"/>
      <c r="G69" s="159"/>
      <c r="H69" s="138">
        <v>1450</v>
      </c>
      <c r="I69" s="125"/>
      <c r="J69" s="128" t="s">
        <v>323</v>
      </c>
    </row>
    <row r="70" spans="1:10" s="123" customFormat="1" ht="150">
      <c r="A70" s="127">
        <f t="shared" si="0"/>
        <v>60</v>
      </c>
      <c r="B70" s="188" t="s">
        <v>324</v>
      </c>
      <c r="C70" s="177" t="s">
        <v>571</v>
      </c>
      <c r="D70" s="125"/>
      <c r="E70" s="159"/>
      <c r="F70" s="159"/>
      <c r="G70" s="159"/>
      <c r="H70" s="138">
        <v>2273</v>
      </c>
      <c r="I70" s="125"/>
      <c r="J70" s="128" t="s">
        <v>325</v>
      </c>
    </row>
    <row r="71" spans="1:10" s="123" customFormat="1" ht="150">
      <c r="A71" s="127">
        <f t="shared" si="0"/>
        <v>61</v>
      </c>
      <c r="B71" s="190"/>
      <c r="C71" s="178"/>
      <c r="D71" s="125"/>
      <c r="E71" s="159"/>
      <c r="F71" s="159"/>
      <c r="G71" s="159"/>
      <c r="H71" s="138">
        <v>632</v>
      </c>
      <c r="I71" s="125"/>
      <c r="J71" s="128" t="s">
        <v>326</v>
      </c>
    </row>
    <row r="72" spans="1:10" s="123" customFormat="1" ht="150">
      <c r="A72" s="127">
        <f t="shared" si="0"/>
        <v>62</v>
      </c>
      <c r="B72" s="190"/>
      <c r="C72" s="178"/>
      <c r="D72" s="125"/>
      <c r="E72" s="159"/>
      <c r="F72" s="159"/>
      <c r="G72" s="159"/>
      <c r="H72" s="139">
        <v>495.9</v>
      </c>
      <c r="I72" s="125"/>
      <c r="J72" s="130" t="s">
        <v>327</v>
      </c>
    </row>
    <row r="73" spans="1:10" s="123" customFormat="1" ht="75">
      <c r="A73" s="127">
        <f t="shared" si="0"/>
        <v>63</v>
      </c>
      <c r="B73" s="190"/>
      <c r="C73" s="178"/>
      <c r="D73" s="125"/>
      <c r="E73" s="159"/>
      <c r="F73" s="159"/>
      <c r="G73" s="159"/>
      <c r="H73" s="138">
        <v>2843</v>
      </c>
      <c r="I73" s="125"/>
      <c r="J73" s="128" t="s">
        <v>328</v>
      </c>
    </row>
    <row r="74" spans="1:10" s="123" customFormat="1" ht="168.75">
      <c r="A74" s="127">
        <f t="shared" si="0"/>
        <v>64</v>
      </c>
      <c r="B74" s="189"/>
      <c r="C74" s="179"/>
      <c r="D74" s="125"/>
      <c r="E74" s="159"/>
      <c r="F74" s="159"/>
      <c r="G74" s="159"/>
      <c r="H74" s="138">
        <v>926.9</v>
      </c>
      <c r="I74" s="125"/>
      <c r="J74" s="128" t="s">
        <v>329</v>
      </c>
    </row>
    <row r="75" spans="1:10" s="123" customFormat="1" ht="37.5">
      <c r="A75" s="127">
        <f t="shared" si="0"/>
        <v>65</v>
      </c>
      <c r="B75" s="169" t="s">
        <v>330</v>
      </c>
      <c r="C75" s="151" t="s">
        <v>571</v>
      </c>
      <c r="D75" s="125"/>
      <c r="E75" s="159"/>
      <c r="F75" s="159"/>
      <c r="G75" s="159"/>
      <c r="H75" s="138">
        <v>949.6</v>
      </c>
      <c r="I75" s="125"/>
      <c r="J75" s="128" t="s">
        <v>331</v>
      </c>
    </row>
    <row r="76" spans="1:10" s="123" customFormat="1" ht="56.25">
      <c r="A76" s="127">
        <f aca="true" t="shared" si="1" ref="A76:A95">A75+1</f>
        <v>66</v>
      </c>
      <c r="B76" s="188" t="s">
        <v>332</v>
      </c>
      <c r="C76" s="177" t="s">
        <v>571</v>
      </c>
      <c r="D76" s="125"/>
      <c r="E76" s="159"/>
      <c r="F76" s="159"/>
      <c r="G76" s="159"/>
      <c r="H76" s="138">
        <v>2047.6</v>
      </c>
      <c r="I76" s="125"/>
      <c r="J76" s="128" t="s">
        <v>333</v>
      </c>
    </row>
    <row r="77" spans="1:10" s="123" customFormat="1" ht="112.5">
      <c r="A77" s="127">
        <f t="shared" si="1"/>
        <v>67</v>
      </c>
      <c r="B77" s="190"/>
      <c r="C77" s="178"/>
      <c r="D77" s="125"/>
      <c r="E77" s="159"/>
      <c r="F77" s="159"/>
      <c r="G77" s="159"/>
      <c r="H77" s="138">
        <v>1087.6</v>
      </c>
      <c r="I77" s="125"/>
      <c r="J77" s="128" t="s">
        <v>334</v>
      </c>
    </row>
    <row r="78" spans="1:10" s="123" customFormat="1" ht="56.25">
      <c r="A78" s="127">
        <f t="shared" si="1"/>
        <v>68</v>
      </c>
      <c r="B78" s="190"/>
      <c r="C78" s="178"/>
      <c r="D78" s="125"/>
      <c r="E78" s="159"/>
      <c r="F78" s="159"/>
      <c r="G78" s="159"/>
      <c r="H78" s="138">
        <v>1023.8</v>
      </c>
      <c r="I78" s="125"/>
      <c r="J78" s="128" t="s">
        <v>335</v>
      </c>
    </row>
    <row r="79" spans="1:10" s="123" customFormat="1" ht="131.25">
      <c r="A79" s="127">
        <f t="shared" si="1"/>
        <v>69</v>
      </c>
      <c r="B79" s="189"/>
      <c r="C79" s="179"/>
      <c r="D79" s="125"/>
      <c r="E79" s="159"/>
      <c r="F79" s="159"/>
      <c r="G79" s="159"/>
      <c r="H79" s="136">
        <v>3726.8</v>
      </c>
      <c r="I79" s="125"/>
      <c r="J79" s="128" t="s">
        <v>336</v>
      </c>
    </row>
    <row r="80" spans="1:10" s="123" customFormat="1" ht="56.25">
      <c r="A80" s="127">
        <f t="shared" si="1"/>
        <v>70</v>
      </c>
      <c r="B80" s="188" t="s">
        <v>337</v>
      </c>
      <c r="C80" s="177" t="s">
        <v>571</v>
      </c>
      <c r="D80" s="125"/>
      <c r="E80" s="159"/>
      <c r="F80" s="159"/>
      <c r="G80" s="159"/>
      <c r="H80" s="138">
        <v>988.3</v>
      </c>
      <c r="I80" s="125"/>
      <c r="J80" s="128" t="s">
        <v>338</v>
      </c>
    </row>
    <row r="81" spans="1:10" s="123" customFormat="1" ht="75">
      <c r="A81" s="127">
        <f t="shared" si="1"/>
        <v>71</v>
      </c>
      <c r="B81" s="189"/>
      <c r="C81" s="179"/>
      <c r="D81" s="125"/>
      <c r="E81" s="159"/>
      <c r="F81" s="159"/>
      <c r="G81" s="159"/>
      <c r="H81" s="138">
        <v>2049</v>
      </c>
      <c r="I81" s="125"/>
      <c r="J81" s="128" t="s">
        <v>339</v>
      </c>
    </row>
    <row r="82" spans="1:10" s="123" customFormat="1" ht="56.25">
      <c r="A82" s="127">
        <f t="shared" si="1"/>
        <v>72</v>
      </c>
      <c r="B82" s="188" t="s">
        <v>340</v>
      </c>
      <c r="C82" s="177" t="s">
        <v>571</v>
      </c>
      <c r="D82" s="125"/>
      <c r="E82" s="159"/>
      <c r="F82" s="159"/>
      <c r="G82" s="159"/>
      <c r="H82" s="138">
        <v>1518</v>
      </c>
      <c r="I82" s="125"/>
      <c r="J82" s="128" t="s">
        <v>341</v>
      </c>
    </row>
    <row r="83" spans="1:10" s="123" customFormat="1" ht="37.5">
      <c r="A83" s="127">
        <f t="shared" si="1"/>
        <v>73</v>
      </c>
      <c r="B83" s="190"/>
      <c r="C83" s="178"/>
      <c r="D83" s="125"/>
      <c r="E83" s="159"/>
      <c r="F83" s="159"/>
      <c r="G83" s="159"/>
      <c r="H83" s="138">
        <v>1803</v>
      </c>
      <c r="I83" s="125"/>
      <c r="J83" s="128" t="s">
        <v>342</v>
      </c>
    </row>
    <row r="84" spans="1:10" s="123" customFormat="1" ht="56.25">
      <c r="A84" s="127">
        <f t="shared" si="1"/>
        <v>74</v>
      </c>
      <c r="B84" s="189"/>
      <c r="C84" s="179"/>
      <c r="D84" s="125"/>
      <c r="E84" s="159"/>
      <c r="F84" s="159"/>
      <c r="G84" s="159"/>
      <c r="H84" s="138">
        <v>2249</v>
      </c>
      <c r="I84" s="125"/>
      <c r="J84" s="128" t="s">
        <v>343</v>
      </c>
    </row>
    <row r="85" spans="1:10" s="123" customFormat="1" ht="56.25">
      <c r="A85" s="127">
        <f t="shared" si="1"/>
        <v>75</v>
      </c>
      <c r="B85" s="188" t="s">
        <v>344</v>
      </c>
      <c r="C85" s="177" t="s">
        <v>571</v>
      </c>
      <c r="D85" s="125"/>
      <c r="E85" s="159"/>
      <c r="F85" s="159"/>
      <c r="G85" s="159"/>
      <c r="H85" s="138">
        <v>1005</v>
      </c>
      <c r="I85" s="125"/>
      <c r="J85" s="128" t="s">
        <v>345</v>
      </c>
    </row>
    <row r="86" spans="1:10" s="123" customFormat="1" ht="56.25">
      <c r="A86" s="127">
        <f t="shared" si="1"/>
        <v>76</v>
      </c>
      <c r="B86" s="190"/>
      <c r="C86" s="178"/>
      <c r="D86" s="125"/>
      <c r="E86" s="159"/>
      <c r="F86" s="159"/>
      <c r="G86" s="159"/>
      <c r="H86" s="138">
        <v>3413</v>
      </c>
      <c r="I86" s="125"/>
      <c r="J86" s="128" t="s">
        <v>346</v>
      </c>
    </row>
    <row r="87" spans="1:10" s="123" customFormat="1" ht="75">
      <c r="A87" s="127">
        <f t="shared" si="1"/>
        <v>77</v>
      </c>
      <c r="B87" s="189"/>
      <c r="C87" s="179"/>
      <c r="D87" s="125"/>
      <c r="E87" s="159"/>
      <c r="F87" s="159"/>
      <c r="G87" s="159"/>
      <c r="H87" s="138">
        <v>6493</v>
      </c>
      <c r="I87" s="125"/>
      <c r="J87" s="128" t="s">
        <v>347</v>
      </c>
    </row>
    <row r="88" spans="1:10" s="123" customFormat="1" ht="56.25">
      <c r="A88" s="127">
        <f t="shared" si="1"/>
        <v>78</v>
      </c>
      <c r="B88" s="188" t="s">
        <v>579</v>
      </c>
      <c r="C88" s="177" t="s">
        <v>571</v>
      </c>
      <c r="D88" s="125"/>
      <c r="E88" s="159"/>
      <c r="F88" s="159"/>
      <c r="G88" s="159"/>
      <c r="H88" s="138">
        <v>927.4</v>
      </c>
      <c r="I88" s="125"/>
      <c r="J88" s="128" t="s">
        <v>348</v>
      </c>
    </row>
    <row r="89" spans="1:10" s="123" customFormat="1" ht="56.25">
      <c r="A89" s="127">
        <f t="shared" si="1"/>
        <v>79</v>
      </c>
      <c r="B89" s="190"/>
      <c r="C89" s="178"/>
      <c r="D89" s="125"/>
      <c r="E89" s="159"/>
      <c r="F89" s="159"/>
      <c r="G89" s="159"/>
      <c r="H89" s="138">
        <v>332</v>
      </c>
      <c r="I89" s="125"/>
      <c r="J89" s="128" t="s">
        <v>349</v>
      </c>
    </row>
    <row r="90" spans="1:10" s="123" customFormat="1" ht="75">
      <c r="A90" s="127">
        <f t="shared" si="1"/>
        <v>80</v>
      </c>
      <c r="B90" s="189"/>
      <c r="C90" s="179"/>
      <c r="D90" s="125"/>
      <c r="E90" s="159"/>
      <c r="F90" s="159"/>
      <c r="G90" s="159"/>
      <c r="H90" s="138">
        <v>1500</v>
      </c>
      <c r="I90" s="125"/>
      <c r="J90" s="128" t="s">
        <v>350</v>
      </c>
    </row>
    <row r="91" spans="1:10" s="123" customFormat="1" ht="56.25">
      <c r="A91" s="127">
        <f t="shared" si="1"/>
        <v>81</v>
      </c>
      <c r="B91" s="170" t="s">
        <v>351</v>
      </c>
      <c r="C91" s="151" t="s">
        <v>571</v>
      </c>
      <c r="D91" s="125"/>
      <c r="E91" s="159"/>
      <c r="F91" s="159"/>
      <c r="G91" s="159"/>
      <c r="H91" s="138">
        <v>7725</v>
      </c>
      <c r="I91" s="125"/>
      <c r="J91" s="128" t="s">
        <v>352</v>
      </c>
    </row>
    <row r="92" spans="1:10" s="123" customFormat="1" ht="56.25">
      <c r="A92" s="127">
        <f t="shared" si="1"/>
        <v>82</v>
      </c>
      <c r="B92" s="188" t="s">
        <v>353</v>
      </c>
      <c r="C92" s="177" t="s">
        <v>571</v>
      </c>
      <c r="D92" s="125"/>
      <c r="E92" s="159"/>
      <c r="F92" s="159"/>
      <c r="G92" s="159"/>
      <c r="H92" s="138">
        <v>5612</v>
      </c>
      <c r="I92" s="125"/>
      <c r="J92" s="128" t="s">
        <v>354</v>
      </c>
    </row>
    <row r="93" spans="1:10" s="123" customFormat="1" ht="37.5">
      <c r="A93" s="127">
        <f t="shared" si="1"/>
        <v>83</v>
      </c>
      <c r="B93" s="189"/>
      <c r="C93" s="179"/>
      <c r="D93" s="125"/>
      <c r="E93" s="159"/>
      <c r="F93" s="159"/>
      <c r="G93" s="159"/>
      <c r="H93" s="138">
        <v>678.2</v>
      </c>
      <c r="I93" s="125"/>
      <c r="J93" s="128" t="s">
        <v>355</v>
      </c>
    </row>
    <row r="94" spans="1:10" s="123" customFormat="1" ht="56.25">
      <c r="A94" s="127">
        <f t="shared" si="1"/>
        <v>84</v>
      </c>
      <c r="B94" s="188" t="s">
        <v>356</v>
      </c>
      <c r="C94" s="151" t="s">
        <v>580</v>
      </c>
      <c r="D94" s="125"/>
      <c r="E94" s="159"/>
      <c r="F94" s="159"/>
      <c r="G94" s="159"/>
      <c r="H94" s="138">
        <v>3000</v>
      </c>
      <c r="I94" s="125"/>
      <c r="J94" s="128" t="s">
        <v>357</v>
      </c>
    </row>
    <row r="95" spans="1:10" s="123" customFormat="1" ht="47.25">
      <c r="A95" s="127">
        <f t="shared" si="1"/>
        <v>85</v>
      </c>
      <c r="B95" s="190"/>
      <c r="C95" s="151" t="s">
        <v>581</v>
      </c>
      <c r="D95" s="125"/>
      <c r="E95" s="159"/>
      <c r="F95" s="159"/>
      <c r="G95" s="159"/>
      <c r="H95" s="138">
        <v>3600</v>
      </c>
      <c r="I95" s="125"/>
      <c r="J95" s="128" t="s">
        <v>358</v>
      </c>
    </row>
    <row r="96" spans="1:10" s="110" customFormat="1" ht="15.75">
      <c r="A96" s="107">
        <v>2</v>
      </c>
      <c r="B96" s="166" t="s">
        <v>188</v>
      </c>
      <c r="C96" s="109"/>
      <c r="D96" s="109"/>
      <c r="E96" s="161"/>
      <c r="F96" s="161"/>
      <c r="G96" s="161"/>
      <c r="H96" s="140"/>
      <c r="I96" s="109"/>
      <c r="J96" s="109"/>
    </row>
    <row r="97" spans="1:10" ht="56.25">
      <c r="A97" s="127">
        <v>1</v>
      </c>
      <c r="B97" s="167" t="s">
        <v>360</v>
      </c>
      <c r="C97" s="105" t="s">
        <v>571</v>
      </c>
      <c r="D97" s="7"/>
      <c r="E97" s="161"/>
      <c r="F97" s="161"/>
      <c r="G97" s="161"/>
      <c r="H97" s="136">
        <v>3401.6</v>
      </c>
      <c r="I97" s="7"/>
      <c r="J97" s="121" t="s">
        <v>415</v>
      </c>
    </row>
    <row r="98" spans="1:10" ht="75">
      <c r="A98" s="127">
        <f aca="true" t="shared" si="2" ref="A98:A161">A97+1</f>
        <v>2</v>
      </c>
      <c r="B98" s="167" t="s">
        <v>361</v>
      </c>
      <c r="C98" s="105" t="s">
        <v>572</v>
      </c>
      <c r="D98" s="7"/>
      <c r="E98" s="161"/>
      <c r="F98" s="161"/>
      <c r="G98" s="161"/>
      <c r="H98" s="136">
        <v>3397</v>
      </c>
      <c r="I98" s="7"/>
      <c r="J98" s="121" t="s">
        <v>416</v>
      </c>
    </row>
    <row r="99" spans="1:10" ht="93.75">
      <c r="A99" s="127">
        <f t="shared" si="2"/>
        <v>3</v>
      </c>
      <c r="B99" s="168" t="s">
        <v>362</v>
      </c>
      <c r="C99" s="105" t="s">
        <v>571</v>
      </c>
      <c r="D99" s="7"/>
      <c r="E99" s="161"/>
      <c r="F99" s="161"/>
      <c r="G99" s="161"/>
      <c r="H99" s="136">
        <v>1316</v>
      </c>
      <c r="I99" s="7"/>
      <c r="J99" s="121" t="s">
        <v>417</v>
      </c>
    </row>
    <row r="100" spans="1:10" ht="75">
      <c r="A100" s="127">
        <f t="shared" si="2"/>
        <v>4</v>
      </c>
      <c r="B100" s="188" t="s">
        <v>363</v>
      </c>
      <c r="C100" s="174" t="s">
        <v>221</v>
      </c>
      <c r="D100" s="7"/>
      <c r="E100" s="161"/>
      <c r="F100" s="161"/>
      <c r="G100" s="161"/>
      <c r="H100" s="136">
        <v>7760</v>
      </c>
      <c r="I100" s="7"/>
      <c r="J100" s="121" t="s">
        <v>418</v>
      </c>
    </row>
    <row r="101" spans="1:10" ht="75">
      <c r="A101" s="127">
        <f t="shared" si="2"/>
        <v>5</v>
      </c>
      <c r="B101" s="189"/>
      <c r="C101" s="176"/>
      <c r="D101" s="7"/>
      <c r="E101" s="161"/>
      <c r="F101" s="161"/>
      <c r="G101" s="161"/>
      <c r="H101" s="136">
        <v>4000</v>
      </c>
      <c r="I101" s="7"/>
      <c r="J101" s="121" t="s">
        <v>419</v>
      </c>
    </row>
    <row r="102" spans="1:10" ht="93.75">
      <c r="A102" s="127">
        <f t="shared" si="2"/>
        <v>6</v>
      </c>
      <c r="B102" s="188" t="s">
        <v>364</v>
      </c>
      <c r="C102" s="174" t="s">
        <v>569</v>
      </c>
      <c r="D102" s="7"/>
      <c r="E102" s="161"/>
      <c r="F102" s="161"/>
      <c r="G102" s="161"/>
      <c r="H102" s="136">
        <v>10167.1</v>
      </c>
      <c r="I102" s="7"/>
      <c r="J102" s="121" t="s">
        <v>420</v>
      </c>
    </row>
    <row r="103" spans="1:10" ht="56.25">
      <c r="A103" s="127">
        <f t="shared" si="2"/>
        <v>7</v>
      </c>
      <c r="B103" s="189"/>
      <c r="C103" s="176"/>
      <c r="D103" s="7"/>
      <c r="E103" s="161"/>
      <c r="F103" s="161"/>
      <c r="G103" s="161"/>
      <c r="H103" s="136">
        <v>5233</v>
      </c>
      <c r="I103" s="7"/>
      <c r="J103" s="121" t="s">
        <v>421</v>
      </c>
    </row>
    <row r="104" spans="1:10" ht="78.75">
      <c r="A104" s="127">
        <f t="shared" si="2"/>
        <v>8</v>
      </c>
      <c r="B104" s="167" t="s">
        <v>365</v>
      </c>
      <c r="C104" s="105" t="s">
        <v>221</v>
      </c>
      <c r="D104" s="7"/>
      <c r="E104" s="161"/>
      <c r="F104" s="161"/>
      <c r="G104" s="161"/>
      <c r="H104" s="136">
        <v>9248.3</v>
      </c>
      <c r="I104" s="7"/>
      <c r="J104" s="121" t="s">
        <v>422</v>
      </c>
    </row>
    <row r="105" spans="1:10" ht="56.25">
      <c r="A105" s="127">
        <f t="shared" si="2"/>
        <v>9</v>
      </c>
      <c r="B105" s="167" t="s">
        <v>366</v>
      </c>
      <c r="C105" s="150" t="s">
        <v>567</v>
      </c>
      <c r="D105" s="7"/>
      <c r="E105" s="161"/>
      <c r="F105" s="161"/>
      <c r="G105" s="161"/>
      <c r="H105" s="136">
        <v>11822</v>
      </c>
      <c r="I105" s="7"/>
      <c r="J105" s="121" t="s">
        <v>423</v>
      </c>
    </row>
    <row r="106" spans="1:10" ht="56.25">
      <c r="A106" s="127">
        <f t="shared" si="2"/>
        <v>10</v>
      </c>
      <c r="B106" s="167" t="s">
        <v>367</v>
      </c>
      <c r="C106" s="150" t="s">
        <v>567</v>
      </c>
      <c r="D106" s="7"/>
      <c r="E106" s="161"/>
      <c r="F106" s="161"/>
      <c r="G106" s="161"/>
      <c r="H106" s="136">
        <v>8162.6</v>
      </c>
      <c r="I106" s="7"/>
      <c r="J106" s="121" t="s">
        <v>424</v>
      </c>
    </row>
    <row r="107" spans="1:10" ht="56.25">
      <c r="A107" s="127">
        <f t="shared" si="2"/>
        <v>11</v>
      </c>
      <c r="B107" s="167" t="s">
        <v>368</v>
      </c>
      <c r="C107" s="105" t="s">
        <v>577</v>
      </c>
      <c r="D107" s="7"/>
      <c r="E107" s="161"/>
      <c r="F107" s="161"/>
      <c r="G107" s="161"/>
      <c r="H107" s="136">
        <v>5808.4</v>
      </c>
      <c r="I107" s="7"/>
      <c r="J107" s="121" t="s">
        <v>425</v>
      </c>
    </row>
    <row r="108" spans="1:10" ht="93.75">
      <c r="A108" s="127">
        <f t="shared" si="2"/>
        <v>12</v>
      </c>
      <c r="B108" s="188" t="s">
        <v>369</v>
      </c>
      <c r="C108" s="174" t="s">
        <v>568</v>
      </c>
      <c r="D108" s="7"/>
      <c r="E108" s="161"/>
      <c r="F108" s="161"/>
      <c r="G108" s="161"/>
      <c r="H108" s="136">
        <v>1604</v>
      </c>
      <c r="I108" s="7"/>
      <c r="J108" s="121" t="s">
        <v>426</v>
      </c>
    </row>
    <row r="109" spans="1:10" ht="93.75">
      <c r="A109" s="127">
        <f t="shared" si="2"/>
        <v>13</v>
      </c>
      <c r="B109" s="189"/>
      <c r="C109" s="176"/>
      <c r="D109" s="7"/>
      <c r="E109" s="161"/>
      <c r="F109" s="161"/>
      <c r="G109" s="161"/>
      <c r="H109" s="136">
        <v>1167.5</v>
      </c>
      <c r="I109" s="7"/>
      <c r="J109" s="121" t="s">
        <v>427</v>
      </c>
    </row>
    <row r="110" spans="1:10" ht="75">
      <c r="A110" s="127">
        <f t="shared" si="2"/>
        <v>14</v>
      </c>
      <c r="B110" s="167" t="s">
        <v>370</v>
      </c>
      <c r="C110" s="174" t="s">
        <v>577</v>
      </c>
      <c r="D110" s="7"/>
      <c r="E110" s="161"/>
      <c r="F110" s="161"/>
      <c r="G110" s="161"/>
      <c r="H110" s="136">
        <v>6131</v>
      </c>
      <c r="I110" s="7"/>
      <c r="J110" s="121" t="s">
        <v>428</v>
      </c>
    </row>
    <row r="111" spans="1:10" ht="75">
      <c r="A111" s="127">
        <f t="shared" si="2"/>
        <v>15</v>
      </c>
      <c r="B111" s="167" t="s">
        <v>371</v>
      </c>
      <c r="C111" s="176"/>
      <c r="D111" s="7"/>
      <c r="E111" s="161"/>
      <c r="F111" s="161"/>
      <c r="G111" s="161"/>
      <c r="H111" s="136">
        <v>9900</v>
      </c>
      <c r="I111" s="7"/>
      <c r="J111" s="121" t="s">
        <v>429</v>
      </c>
    </row>
    <row r="112" spans="1:10" ht="56.25">
      <c r="A112" s="127">
        <f t="shared" si="2"/>
        <v>16</v>
      </c>
      <c r="B112" s="167" t="s">
        <v>372</v>
      </c>
      <c r="C112" s="105" t="s">
        <v>568</v>
      </c>
      <c r="D112" s="7"/>
      <c r="E112" s="161"/>
      <c r="F112" s="161"/>
      <c r="G112" s="161"/>
      <c r="H112" s="136">
        <v>3226</v>
      </c>
      <c r="I112" s="7"/>
      <c r="J112" s="121" t="s">
        <v>430</v>
      </c>
    </row>
    <row r="113" spans="1:10" ht="75">
      <c r="A113" s="127">
        <f t="shared" si="2"/>
        <v>17</v>
      </c>
      <c r="B113" s="167" t="s">
        <v>373</v>
      </c>
      <c r="C113" s="105" t="s">
        <v>570</v>
      </c>
      <c r="D113" s="7"/>
      <c r="E113" s="161"/>
      <c r="F113" s="161"/>
      <c r="G113" s="161"/>
      <c r="H113" s="136">
        <v>5081</v>
      </c>
      <c r="I113" s="7"/>
      <c r="J113" s="121" t="s">
        <v>431</v>
      </c>
    </row>
    <row r="114" spans="1:10" ht="56.25">
      <c r="A114" s="127">
        <f t="shared" si="2"/>
        <v>18</v>
      </c>
      <c r="B114" s="167" t="s">
        <v>374</v>
      </c>
      <c r="C114" s="105" t="s">
        <v>570</v>
      </c>
      <c r="D114" s="7"/>
      <c r="E114" s="161"/>
      <c r="F114" s="161"/>
      <c r="G114" s="161"/>
      <c r="H114" s="136">
        <v>5756</v>
      </c>
      <c r="I114" s="7"/>
      <c r="J114" s="121" t="s">
        <v>432</v>
      </c>
    </row>
    <row r="115" spans="1:10" ht="75">
      <c r="A115" s="127">
        <f t="shared" si="2"/>
        <v>19</v>
      </c>
      <c r="B115" s="167" t="s">
        <v>375</v>
      </c>
      <c r="C115" s="105" t="s">
        <v>570</v>
      </c>
      <c r="D115" s="7"/>
      <c r="E115" s="161"/>
      <c r="F115" s="161"/>
      <c r="G115" s="161"/>
      <c r="H115" s="136">
        <v>6775.3</v>
      </c>
      <c r="I115" s="7"/>
      <c r="J115" s="121" t="s">
        <v>433</v>
      </c>
    </row>
    <row r="116" spans="1:10" ht="56.25">
      <c r="A116" s="127">
        <f t="shared" si="2"/>
        <v>20</v>
      </c>
      <c r="B116" s="168" t="s">
        <v>376</v>
      </c>
      <c r="C116" s="105" t="s">
        <v>568</v>
      </c>
      <c r="D116" s="7"/>
      <c r="E116" s="161"/>
      <c r="F116" s="161"/>
      <c r="G116" s="161"/>
      <c r="H116" s="136">
        <v>2060.9</v>
      </c>
      <c r="I116" s="7"/>
      <c r="J116" s="121" t="s">
        <v>434</v>
      </c>
    </row>
    <row r="117" spans="1:10" ht="75">
      <c r="A117" s="127">
        <f t="shared" si="2"/>
        <v>21</v>
      </c>
      <c r="B117" s="167" t="s">
        <v>377</v>
      </c>
      <c r="C117" s="105" t="s">
        <v>570</v>
      </c>
      <c r="D117" s="7"/>
      <c r="E117" s="161"/>
      <c r="F117" s="161"/>
      <c r="G117" s="161"/>
      <c r="H117" s="136">
        <v>4907.6</v>
      </c>
      <c r="I117" s="7"/>
      <c r="J117" s="121" t="s">
        <v>435</v>
      </c>
    </row>
    <row r="118" spans="1:10" ht="56.25">
      <c r="A118" s="127">
        <f t="shared" si="2"/>
        <v>22</v>
      </c>
      <c r="B118" s="167" t="s">
        <v>378</v>
      </c>
      <c r="C118" s="105" t="s">
        <v>582</v>
      </c>
      <c r="D118" s="7"/>
      <c r="E118" s="161"/>
      <c r="F118" s="161"/>
      <c r="G118" s="161"/>
      <c r="H118" s="136">
        <v>6974</v>
      </c>
      <c r="I118" s="7"/>
      <c r="J118" s="121" t="s">
        <v>436</v>
      </c>
    </row>
    <row r="119" spans="1:10" ht="75">
      <c r="A119" s="127">
        <f t="shared" si="2"/>
        <v>23</v>
      </c>
      <c r="B119" s="188" t="s">
        <v>379</v>
      </c>
      <c r="C119" s="174" t="s">
        <v>568</v>
      </c>
      <c r="D119" s="7"/>
      <c r="E119" s="161"/>
      <c r="F119" s="161"/>
      <c r="G119" s="161"/>
      <c r="H119" s="136">
        <v>1367.2</v>
      </c>
      <c r="I119" s="7"/>
      <c r="J119" s="121" t="s">
        <v>437</v>
      </c>
    </row>
    <row r="120" spans="1:10" ht="93.75">
      <c r="A120" s="127">
        <f t="shared" si="2"/>
        <v>24</v>
      </c>
      <c r="B120" s="190"/>
      <c r="C120" s="175"/>
      <c r="D120" s="7"/>
      <c r="E120" s="161"/>
      <c r="F120" s="161"/>
      <c r="G120" s="161"/>
      <c r="H120" s="136">
        <v>2123.7</v>
      </c>
      <c r="I120" s="7"/>
      <c r="J120" s="121" t="s">
        <v>438</v>
      </c>
    </row>
    <row r="121" spans="1:10" ht="75">
      <c r="A121" s="127">
        <f t="shared" si="2"/>
        <v>25</v>
      </c>
      <c r="B121" s="190"/>
      <c r="C121" s="175"/>
      <c r="D121" s="7"/>
      <c r="E121" s="161"/>
      <c r="F121" s="161"/>
      <c r="G121" s="161"/>
      <c r="H121" s="136">
        <v>1601</v>
      </c>
      <c r="I121" s="7"/>
      <c r="J121" s="121" t="s">
        <v>439</v>
      </c>
    </row>
    <row r="122" spans="1:10" ht="56.25">
      <c r="A122" s="127">
        <f t="shared" si="2"/>
        <v>26</v>
      </c>
      <c r="B122" s="189"/>
      <c r="C122" s="176"/>
      <c r="D122" s="7"/>
      <c r="E122" s="161"/>
      <c r="F122" s="161"/>
      <c r="G122" s="161"/>
      <c r="H122" s="136">
        <v>607.9</v>
      </c>
      <c r="I122" s="7"/>
      <c r="J122" s="121" t="s">
        <v>440</v>
      </c>
    </row>
    <row r="123" spans="1:10" ht="75">
      <c r="A123" s="127">
        <f t="shared" si="2"/>
        <v>27</v>
      </c>
      <c r="B123" s="188" t="s">
        <v>380</v>
      </c>
      <c r="C123" s="174" t="s">
        <v>568</v>
      </c>
      <c r="D123" s="7"/>
      <c r="E123" s="161"/>
      <c r="F123" s="161"/>
      <c r="G123" s="161"/>
      <c r="H123" s="136">
        <v>2035.5</v>
      </c>
      <c r="I123" s="7"/>
      <c r="J123" s="121" t="s">
        <v>441</v>
      </c>
    </row>
    <row r="124" spans="1:10" ht="75">
      <c r="A124" s="127">
        <f t="shared" si="2"/>
        <v>28</v>
      </c>
      <c r="B124" s="189"/>
      <c r="C124" s="176"/>
      <c r="D124" s="7"/>
      <c r="E124" s="161"/>
      <c r="F124" s="161"/>
      <c r="G124" s="161"/>
      <c r="H124" s="136">
        <v>5832.1</v>
      </c>
      <c r="I124" s="7"/>
      <c r="J124" s="121" t="s">
        <v>442</v>
      </c>
    </row>
    <row r="125" spans="1:10" ht="56.25">
      <c r="A125" s="127">
        <f t="shared" si="2"/>
        <v>29</v>
      </c>
      <c r="B125" s="167" t="s">
        <v>381</v>
      </c>
      <c r="C125" s="105" t="s">
        <v>568</v>
      </c>
      <c r="D125" s="7"/>
      <c r="E125" s="161"/>
      <c r="F125" s="161"/>
      <c r="G125" s="161"/>
      <c r="H125" s="136">
        <v>7288</v>
      </c>
      <c r="I125" s="7"/>
      <c r="J125" s="121" t="s">
        <v>443</v>
      </c>
    </row>
    <row r="126" spans="1:10" ht="75">
      <c r="A126" s="127">
        <f t="shared" si="2"/>
        <v>30</v>
      </c>
      <c r="B126" s="167" t="s">
        <v>382</v>
      </c>
      <c r="C126" s="105" t="s">
        <v>568</v>
      </c>
      <c r="D126" s="7"/>
      <c r="E126" s="161"/>
      <c r="F126" s="161"/>
      <c r="G126" s="161"/>
      <c r="H126" s="136">
        <v>4896</v>
      </c>
      <c r="I126" s="7"/>
      <c r="J126" s="121" t="s">
        <v>444</v>
      </c>
    </row>
    <row r="127" spans="1:10" ht="93.75">
      <c r="A127" s="127">
        <f t="shared" si="2"/>
        <v>31</v>
      </c>
      <c r="B127" s="188" t="s">
        <v>383</v>
      </c>
      <c r="C127" s="174" t="s">
        <v>568</v>
      </c>
      <c r="D127" s="7"/>
      <c r="E127" s="161"/>
      <c r="F127" s="161"/>
      <c r="G127" s="161"/>
      <c r="H127" s="136">
        <v>3514.2</v>
      </c>
      <c r="I127" s="7"/>
      <c r="J127" s="121" t="s">
        <v>445</v>
      </c>
    </row>
    <row r="128" spans="1:10" ht="93.75">
      <c r="A128" s="127">
        <f t="shared" si="2"/>
        <v>32</v>
      </c>
      <c r="B128" s="189"/>
      <c r="C128" s="176"/>
      <c r="D128" s="7"/>
      <c r="E128" s="161"/>
      <c r="F128" s="161"/>
      <c r="G128" s="161"/>
      <c r="H128" s="136">
        <v>6629</v>
      </c>
      <c r="I128" s="7"/>
      <c r="J128" s="121" t="s">
        <v>446</v>
      </c>
    </row>
    <row r="129" spans="1:10" ht="56.25">
      <c r="A129" s="127">
        <f t="shared" si="2"/>
        <v>33</v>
      </c>
      <c r="B129" s="167" t="s">
        <v>384</v>
      </c>
      <c r="C129" s="105" t="s">
        <v>568</v>
      </c>
      <c r="D129" s="7"/>
      <c r="E129" s="161"/>
      <c r="F129" s="161"/>
      <c r="G129" s="161"/>
      <c r="H129" s="136">
        <v>4205</v>
      </c>
      <c r="I129" s="7"/>
      <c r="J129" s="121" t="s">
        <v>447</v>
      </c>
    </row>
    <row r="130" spans="1:10" ht="75">
      <c r="A130" s="127">
        <f t="shared" si="2"/>
        <v>34</v>
      </c>
      <c r="B130" s="188" t="s">
        <v>385</v>
      </c>
      <c r="C130" s="174" t="s">
        <v>573</v>
      </c>
      <c r="D130" s="7"/>
      <c r="E130" s="161"/>
      <c r="F130" s="161"/>
      <c r="G130" s="161"/>
      <c r="H130" s="136">
        <v>5226</v>
      </c>
      <c r="I130" s="7"/>
      <c r="J130" s="121" t="s">
        <v>448</v>
      </c>
    </row>
    <row r="131" spans="1:10" ht="75">
      <c r="A131" s="127">
        <f t="shared" si="2"/>
        <v>35</v>
      </c>
      <c r="B131" s="189"/>
      <c r="C131" s="176"/>
      <c r="D131" s="7"/>
      <c r="E131" s="161"/>
      <c r="F131" s="161"/>
      <c r="G131" s="161"/>
      <c r="H131" s="136">
        <v>1982</v>
      </c>
      <c r="I131" s="7"/>
      <c r="J131" s="121" t="s">
        <v>449</v>
      </c>
    </row>
    <row r="132" spans="1:10" ht="168.75">
      <c r="A132" s="127">
        <f t="shared" si="2"/>
        <v>36</v>
      </c>
      <c r="B132" s="167" t="s">
        <v>386</v>
      </c>
      <c r="C132" s="105" t="s">
        <v>574</v>
      </c>
      <c r="D132" s="7"/>
      <c r="E132" s="161"/>
      <c r="F132" s="161"/>
      <c r="G132" s="161"/>
      <c r="H132" s="136">
        <v>15855</v>
      </c>
      <c r="I132" s="7"/>
      <c r="J132" s="121" t="s">
        <v>450</v>
      </c>
    </row>
    <row r="133" spans="1:10" ht="75">
      <c r="A133" s="127">
        <f t="shared" si="2"/>
        <v>37</v>
      </c>
      <c r="B133" s="167" t="s">
        <v>387</v>
      </c>
      <c r="C133" s="105" t="s">
        <v>575</v>
      </c>
      <c r="D133" s="7"/>
      <c r="E133" s="161"/>
      <c r="F133" s="161"/>
      <c r="G133" s="161"/>
      <c r="H133" s="136">
        <v>6438</v>
      </c>
      <c r="I133" s="7"/>
      <c r="J133" s="121" t="s">
        <v>451</v>
      </c>
    </row>
    <row r="134" spans="1:10" ht="37.5">
      <c r="A134" s="127">
        <f t="shared" si="2"/>
        <v>38</v>
      </c>
      <c r="B134" s="188" t="s">
        <v>388</v>
      </c>
      <c r="C134" s="174" t="s">
        <v>570</v>
      </c>
      <c r="D134" s="7"/>
      <c r="E134" s="161"/>
      <c r="F134" s="161"/>
      <c r="G134" s="161"/>
      <c r="H134" s="136">
        <v>3998</v>
      </c>
      <c r="I134" s="7"/>
      <c r="J134" s="121" t="s">
        <v>452</v>
      </c>
    </row>
    <row r="135" spans="1:10" ht="75">
      <c r="A135" s="127">
        <f t="shared" si="2"/>
        <v>39</v>
      </c>
      <c r="B135" s="189"/>
      <c r="C135" s="176"/>
      <c r="D135" s="7"/>
      <c r="E135" s="161"/>
      <c r="F135" s="161"/>
      <c r="G135" s="161"/>
      <c r="H135" s="137">
        <v>2245</v>
      </c>
      <c r="I135" s="7"/>
      <c r="J135" s="121" t="s">
        <v>453</v>
      </c>
    </row>
    <row r="136" spans="1:10" ht="47.25">
      <c r="A136" s="127">
        <f t="shared" si="2"/>
        <v>40</v>
      </c>
      <c r="B136" s="167" t="s">
        <v>389</v>
      </c>
      <c r="C136" s="105" t="s">
        <v>576</v>
      </c>
      <c r="D136" s="7"/>
      <c r="E136" s="161"/>
      <c r="F136" s="161"/>
      <c r="G136" s="161"/>
      <c r="H136" s="136">
        <v>9609</v>
      </c>
      <c r="I136" s="7"/>
      <c r="J136" s="121" t="s">
        <v>454</v>
      </c>
    </row>
    <row r="137" spans="1:10" ht="63">
      <c r="A137" s="127">
        <f t="shared" si="2"/>
        <v>41</v>
      </c>
      <c r="B137" s="167" t="s">
        <v>390</v>
      </c>
      <c r="C137" s="105" t="s">
        <v>583</v>
      </c>
      <c r="D137" s="7"/>
      <c r="E137" s="161"/>
      <c r="F137" s="161"/>
      <c r="G137" s="161"/>
      <c r="H137" s="136">
        <v>3345</v>
      </c>
      <c r="I137" s="7"/>
      <c r="J137" s="121" t="s">
        <v>455</v>
      </c>
    </row>
    <row r="138" spans="1:10" ht="37.5">
      <c r="A138" s="127">
        <f t="shared" si="2"/>
        <v>42</v>
      </c>
      <c r="B138" s="167" t="s">
        <v>391</v>
      </c>
      <c r="C138" s="105" t="s">
        <v>571</v>
      </c>
      <c r="D138" s="7"/>
      <c r="E138" s="161"/>
      <c r="F138" s="161"/>
      <c r="G138" s="161"/>
      <c r="H138" s="136">
        <v>5896</v>
      </c>
      <c r="I138" s="7"/>
      <c r="J138" s="121" t="s">
        <v>456</v>
      </c>
    </row>
    <row r="139" spans="1:10" ht="56.25">
      <c r="A139" s="127">
        <f t="shared" si="2"/>
        <v>43</v>
      </c>
      <c r="B139" s="167" t="s">
        <v>392</v>
      </c>
      <c r="C139" s="105" t="s">
        <v>571</v>
      </c>
      <c r="D139" s="7"/>
      <c r="E139" s="161"/>
      <c r="F139" s="161"/>
      <c r="G139" s="161"/>
      <c r="H139" s="136">
        <v>6889.8</v>
      </c>
      <c r="I139" s="7"/>
      <c r="J139" s="121" t="s">
        <v>457</v>
      </c>
    </row>
    <row r="140" spans="1:10" ht="75">
      <c r="A140" s="127">
        <f t="shared" si="2"/>
        <v>44</v>
      </c>
      <c r="B140" s="188" t="s">
        <v>393</v>
      </c>
      <c r="C140" s="105" t="s">
        <v>571</v>
      </c>
      <c r="D140" s="7"/>
      <c r="E140" s="161"/>
      <c r="F140" s="161"/>
      <c r="G140" s="161"/>
      <c r="H140" s="138">
        <v>10703</v>
      </c>
      <c r="I140" s="7"/>
      <c r="J140" s="128" t="s">
        <v>458</v>
      </c>
    </row>
    <row r="141" spans="1:10" ht="75">
      <c r="A141" s="127">
        <f t="shared" si="2"/>
        <v>45</v>
      </c>
      <c r="B141" s="189"/>
      <c r="C141" s="105" t="s">
        <v>578</v>
      </c>
      <c r="D141" s="7"/>
      <c r="E141" s="161"/>
      <c r="F141" s="161"/>
      <c r="G141" s="161"/>
      <c r="H141" s="138">
        <v>10024</v>
      </c>
      <c r="I141" s="7"/>
      <c r="J141" s="128" t="s">
        <v>311</v>
      </c>
    </row>
    <row r="142" spans="1:10" ht="56.25">
      <c r="A142" s="127">
        <f t="shared" si="2"/>
        <v>46</v>
      </c>
      <c r="B142" s="170" t="s">
        <v>394</v>
      </c>
      <c r="C142" s="105" t="s">
        <v>571</v>
      </c>
      <c r="D142" s="7"/>
      <c r="E142" s="161"/>
      <c r="F142" s="161"/>
      <c r="G142" s="161"/>
      <c r="H142" s="136">
        <v>8548.5</v>
      </c>
      <c r="I142" s="7"/>
      <c r="J142" s="129" t="s">
        <v>459</v>
      </c>
    </row>
    <row r="143" spans="1:10" ht="56.25">
      <c r="A143" s="127">
        <f t="shared" si="2"/>
        <v>47</v>
      </c>
      <c r="B143" s="188" t="s">
        <v>395</v>
      </c>
      <c r="C143" s="174" t="s">
        <v>571</v>
      </c>
      <c r="D143" s="7"/>
      <c r="E143" s="161"/>
      <c r="F143" s="161"/>
      <c r="G143" s="161"/>
      <c r="H143" s="136">
        <v>8600</v>
      </c>
      <c r="I143" s="7"/>
      <c r="J143" s="121" t="s">
        <v>460</v>
      </c>
    </row>
    <row r="144" spans="1:10" ht="37.5">
      <c r="A144" s="127">
        <f t="shared" si="2"/>
        <v>48</v>
      </c>
      <c r="B144" s="190"/>
      <c r="C144" s="175"/>
      <c r="D144" s="7"/>
      <c r="E144" s="161"/>
      <c r="F144" s="161"/>
      <c r="G144" s="161"/>
      <c r="H144" s="136">
        <v>1188</v>
      </c>
      <c r="I144" s="7"/>
      <c r="J144" s="121" t="s">
        <v>461</v>
      </c>
    </row>
    <row r="145" spans="1:10" ht="56.25">
      <c r="A145" s="127">
        <f t="shared" si="2"/>
        <v>49</v>
      </c>
      <c r="B145" s="189"/>
      <c r="C145" s="176"/>
      <c r="D145" s="7"/>
      <c r="E145" s="161"/>
      <c r="F145" s="161"/>
      <c r="G145" s="161"/>
      <c r="H145" s="136">
        <v>3675</v>
      </c>
      <c r="I145" s="7"/>
      <c r="J145" s="121" t="s">
        <v>462</v>
      </c>
    </row>
    <row r="146" spans="1:10" ht="37.5">
      <c r="A146" s="127">
        <f t="shared" si="2"/>
        <v>50</v>
      </c>
      <c r="B146" s="188" t="s">
        <v>396</v>
      </c>
      <c r="C146" s="174" t="s">
        <v>571</v>
      </c>
      <c r="D146" s="7"/>
      <c r="E146" s="161"/>
      <c r="F146" s="161"/>
      <c r="G146" s="161"/>
      <c r="H146" s="136">
        <v>9138</v>
      </c>
      <c r="I146" s="7"/>
      <c r="J146" s="121" t="s">
        <v>463</v>
      </c>
    </row>
    <row r="147" spans="1:10" ht="56.25">
      <c r="A147" s="127">
        <f t="shared" si="2"/>
        <v>51</v>
      </c>
      <c r="B147" s="189"/>
      <c r="C147" s="176"/>
      <c r="D147" s="7"/>
      <c r="E147" s="161"/>
      <c r="F147" s="161"/>
      <c r="G147" s="161"/>
      <c r="H147" s="136">
        <v>5725</v>
      </c>
      <c r="I147" s="7"/>
      <c r="J147" s="121" t="s">
        <v>464</v>
      </c>
    </row>
    <row r="148" spans="1:10" ht="93.75">
      <c r="A148" s="127">
        <f t="shared" si="2"/>
        <v>52</v>
      </c>
      <c r="B148" s="168" t="s">
        <v>397</v>
      </c>
      <c r="C148" s="105" t="s">
        <v>571</v>
      </c>
      <c r="D148" s="7"/>
      <c r="E148" s="161"/>
      <c r="F148" s="161"/>
      <c r="G148" s="161"/>
      <c r="H148" s="138">
        <v>2666</v>
      </c>
      <c r="I148" s="7"/>
      <c r="J148" s="128" t="s">
        <v>465</v>
      </c>
    </row>
    <row r="149" spans="1:10" ht="75">
      <c r="A149" s="127">
        <f t="shared" si="2"/>
        <v>53</v>
      </c>
      <c r="B149" s="168" t="s">
        <v>398</v>
      </c>
      <c r="C149" s="105" t="s">
        <v>571</v>
      </c>
      <c r="D149" s="7"/>
      <c r="E149" s="161"/>
      <c r="F149" s="161"/>
      <c r="G149" s="161"/>
      <c r="H149" s="138">
        <v>4192</v>
      </c>
      <c r="I149" s="7"/>
      <c r="J149" s="128" t="s">
        <v>466</v>
      </c>
    </row>
    <row r="150" spans="1:10" ht="37.5">
      <c r="A150" s="127">
        <f t="shared" si="2"/>
        <v>54</v>
      </c>
      <c r="B150" s="171" t="s">
        <v>399</v>
      </c>
      <c r="C150" s="105" t="s">
        <v>571</v>
      </c>
      <c r="D150" s="7"/>
      <c r="E150" s="161"/>
      <c r="F150" s="161"/>
      <c r="G150" s="161"/>
      <c r="H150" s="136">
        <v>11963</v>
      </c>
      <c r="I150" s="7"/>
      <c r="J150" s="128" t="s">
        <v>467</v>
      </c>
    </row>
    <row r="151" spans="1:10" ht="93.75">
      <c r="A151" s="127">
        <f t="shared" si="2"/>
        <v>55</v>
      </c>
      <c r="B151" s="172" t="s">
        <v>400</v>
      </c>
      <c r="C151" s="105" t="s">
        <v>571</v>
      </c>
      <c r="D151" s="7"/>
      <c r="E151" s="161"/>
      <c r="F151" s="161"/>
      <c r="G151" s="161"/>
      <c r="H151" s="136">
        <v>4182</v>
      </c>
      <c r="I151" s="7"/>
      <c r="J151" s="128" t="s">
        <v>468</v>
      </c>
    </row>
    <row r="152" spans="1:10" ht="75">
      <c r="A152" s="127">
        <f t="shared" si="2"/>
        <v>56</v>
      </c>
      <c r="B152" s="186" t="s">
        <v>401</v>
      </c>
      <c r="C152" s="105" t="s">
        <v>571</v>
      </c>
      <c r="D152" s="7"/>
      <c r="E152" s="161"/>
      <c r="F152" s="161"/>
      <c r="G152" s="161"/>
      <c r="H152" s="136">
        <v>6084</v>
      </c>
      <c r="I152" s="7"/>
      <c r="J152" s="128" t="s">
        <v>469</v>
      </c>
    </row>
    <row r="153" spans="1:10" ht="75">
      <c r="A153" s="127">
        <f t="shared" si="2"/>
        <v>57</v>
      </c>
      <c r="B153" s="191"/>
      <c r="C153" s="105" t="s">
        <v>571</v>
      </c>
      <c r="D153" s="7"/>
      <c r="E153" s="161"/>
      <c r="F153" s="161"/>
      <c r="G153" s="161"/>
      <c r="H153" s="136">
        <v>2121</v>
      </c>
      <c r="I153" s="7"/>
      <c r="J153" s="128" t="s">
        <v>470</v>
      </c>
    </row>
    <row r="154" spans="1:10" ht="56.25">
      <c r="A154" s="127">
        <f t="shared" si="2"/>
        <v>58</v>
      </c>
      <c r="B154" s="171" t="s">
        <v>402</v>
      </c>
      <c r="C154" s="105" t="s">
        <v>571</v>
      </c>
      <c r="D154" s="7"/>
      <c r="E154" s="161"/>
      <c r="F154" s="161"/>
      <c r="G154" s="161"/>
      <c r="H154" s="136">
        <v>7718</v>
      </c>
      <c r="I154" s="7"/>
      <c r="J154" s="128" t="s">
        <v>471</v>
      </c>
    </row>
    <row r="155" spans="1:10" ht="112.5">
      <c r="A155" s="127">
        <f t="shared" si="2"/>
        <v>59</v>
      </c>
      <c r="B155" s="171" t="s">
        <v>403</v>
      </c>
      <c r="C155" s="105" t="s">
        <v>571</v>
      </c>
      <c r="D155" s="7"/>
      <c r="E155" s="161"/>
      <c r="F155" s="161"/>
      <c r="G155" s="161"/>
      <c r="H155" s="136">
        <v>7577</v>
      </c>
      <c r="I155" s="7"/>
      <c r="J155" s="128" t="s">
        <v>472</v>
      </c>
    </row>
    <row r="156" spans="1:10" ht="93.75">
      <c r="A156" s="127">
        <f t="shared" si="2"/>
        <v>60</v>
      </c>
      <c r="B156" s="186" t="s">
        <v>404</v>
      </c>
      <c r="C156" s="105" t="s">
        <v>571</v>
      </c>
      <c r="D156" s="7"/>
      <c r="E156" s="161"/>
      <c r="F156" s="161"/>
      <c r="G156" s="161"/>
      <c r="H156" s="136">
        <v>8835</v>
      </c>
      <c r="I156" s="7"/>
      <c r="J156" s="128" t="s">
        <v>473</v>
      </c>
    </row>
    <row r="157" spans="1:10" ht="37.5">
      <c r="A157" s="127">
        <f t="shared" si="2"/>
        <v>61</v>
      </c>
      <c r="B157" s="191"/>
      <c r="C157" s="105" t="s">
        <v>571</v>
      </c>
      <c r="D157" s="7"/>
      <c r="E157" s="161"/>
      <c r="F157" s="161"/>
      <c r="G157" s="161"/>
      <c r="H157" s="136">
        <v>639</v>
      </c>
      <c r="I157" s="7"/>
      <c r="J157" s="128" t="s">
        <v>474</v>
      </c>
    </row>
    <row r="158" spans="1:10" ht="110.25">
      <c r="A158" s="127">
        <f t="shared" si="2"/>
        <v>62</v>
      </c>
      <c r="B158" s="173" t="s">
        <v>405</v>
      </c>
      <c r="C158" s="105" t="s">
        <v>599</v>
      </c>
      <c r="D158" s="136">
        <v>4821.4</v>
      </c>
      <c r="E158" s="161"/>
      <c r="F158" s="161"/>
      <c r="G158" s="161"/>
      <c r="H158" s="136">
        <v>4821.4</v>
      </c>
      <c r="I158" s="7"/>
      <c r="J158" s="128" t="s">
        <v>475</v>
      </c>
    </row>
    <row r="159" spans="1:10" ht="37.5">
      <c r="A159" s="127">
        <f t="shared" si="2"/>
        <v>63</v>
      </c>
      <c r="B159" s="173" t="s">
        <v>406</v>
      </c>
      <c r="C159" s="105" t="s">
        <v>571</v>
      </c>
      <c r="D159" s="7"/>
      <c r="E159" s="161"/>
      <c r="F159" s="161"/>
      <c r="G159" s="161"/>
      <c r="H159" s="136">
        <v>7027</v>
      </c>
      <c r="I159" s="7"/>
      <c r="J159" s="128" t="s">
        <v>476</v>
      </c>
    </row>
    <row r="160" spans="1:10" ht="37.5">
      <c r="A160" s="127">
        <f t="shared" si="2"/>
        <v>64</v>
      </c>
      <c r="B160" s="173" t="s">
        <v>407</v>
      </c>
      <c r="C160" s="105" t="s">
        <v>571</v>
      </c>
      <c r="D160" s="7"/>
      <c r="E160" s="161"/>
      <c r="F160" s="161"/>
      <c r="G160" s="161"/>
      <c r="H160" s="136">
        <v>6106</v>
      </c>
      <c r="I160" s="7"/>
      <c r="J160" s="128" t="s">
        <v>476</v>
      </c>
    </row>
    <row r="161" spans="1:10" ht="37.5">
      <c r="A161" s="127">
        <f t="shared" si="2"/>
        <v>65</v>
      </c>
      <c r="B161" s="173" t="s">
        <v>408</v>
      </c>
      <c r="C161" s="105" t="s">
        <v>571</v>
      </c>
      <c r="D161" s="7"/>
      <c r="E161" s="161"/>
      <c r="F161" s="161"/>
      <c r="G161" s="161"/>
      <c r="H161" s="136">
        <v>4955</v>
      </c>
      <c r="I161" s="7"/>
      <c r="J161" s="128" t="s">
        <v>477</v>
      </c>
    </row>
    <row r="162" spans="1:10" ht="37.5">
      <c r="A162" s="127">
        <f aca="true" t="shared" si="3" ref="A162:A172">A161+1</f>
        <v>66</v>
      </c>
      <c r="B162" s="186" t="s">
        <v>409</v>
      </c>
      <c r="C162" s="105" t="s">
        <v>571</v>
      </c>
      <c r="D162" s="7"/>
      <c r="E162" s="161"/>
      <c r="F162" s="161"/>
      <c r="G162" s="161"/>
      <c r="H162" s="136">
        <v>4774</v>
      </c>
      <c r="I162" s="7"/>
      <c r="J162" s="128" t="s">
        <v>478</v>
      </c>
    </row>
    <row r="163" spans="1:10" ht="56.25">
      <c r="A163" s="127">
        <f t="shared" si="3"/>
        <v>67</v>
      </c>
      <c r="B163" s="191"/>
      <c r="C163" s="105" t="s">
        <v>571</v>
      </c>
      <c r="D163" s="7"/>
      <c r="E163" s="161"/>
      <c r="F163" s="161"/>
      <c r="G163" s="161"/>
      <c r="H163" s="136">
        <v>9726</v>
      </c>
      <c r="I163" s="7"/>
      <c r="J163" s="128" t="s">
        <v>479</v>
      </c>
    </row>
    <row r="164" spans="1:10" ht="37.5">
      <c r="A164" s="127">
        <f t="shared" si="3"/>
        <v>68</v>
      </c>
      <c r="B164" s="173" t="s">
        <v>410</v>
      </c>
      <c r="C164" s="105" t="s">
        <v>571</v>
      </c>
      <c r="D164" s="7"/>
      <c r="E164" s="161"/>
      <c r="F164" s="161"/>
      <c r="G164" s="161"/>
      <c r="H164" s="136">
        <v>3917</v>
      </c>
      <c r="I164" s="7"/>
      <c r="J164" s="128" t="s">
        <v>477</v>
      </c>
    </row>
    <row r="165" spans="1:10" ht="37.5">
      <c r="A165" s="127">
        <f t="shared" si="3"/>
        <v>69</v>
      </c>
      <c r="B165" s="173" t="s">
        <v>411</v>
      </c>
      <c r="C165" s="105" t="s">
        <v>571</v>
      </c>
      <c r="D165" s="7"/>
      <c r="E165" s="161"/>
      <c r="F165" s="161"/>
      <c r="G165" s="161"/>
      <c r="H165" s="136">
        <v>3713</v>
      </c>
      <c r="I165" s="7"/>
      <c r="J165" s="128" t="s">
        <v>480</v>
      </c>
    </row>
    <row r="166" spans="1:10" ht="75">
      <c r="A166" s="127">
        <f t="shared" si="3"/>
        <v>70</v>
      </c>
      <c r="B166" s="186" t="s">
        <v>412</v>
      </c>
      <c r="C166" s="105" t="s">
        <v>571</v>
      </c>
      <c r="D166" s="7"/>
      <c r="E166" s="161"/>
      <c r="F166" s="161"/>
      <c r="G166" s="161"/>
      <c r="H166" s="136">
        <v>8184.6</v>
      </c>
      <c r="I166" s="7"/>
      <c r="J166" s="128" t="s">
        <v>481</v>
      </c>
    </row>
    <row r="167" spans="1:10" ht="75">
      <c r="A167" s="127">
        <f t="shared" si="3"/>
        <v>71</v>
      </c>
      <c r="B167" s="187"/>
      <c r="C167" s="105" t="s">
        <v>571</v>
      </c>
      <c r="D167" s="7"/>
      <c r="E167" s="161"/>
      <c r="F167" s="161"/>
      <c r="G167" s="161"/>
      <c r="H167" s="136">
        <v>1359</v>
      </c>
      <c r="I167" s="7"/>
      <c r="J167" s="128" t="s">
        <v>482</v>
      </c>
    </row>
    <row r="168" spans="1:10" ht="56.25">
      <c r="A168" s="127">
        <f t="shared" si="3"/>
        <v>72</v>
      </c>
      <c r="B168" s="187"/>
      <c r="C168" s="105" t="s">
        <v>571</v>
      </c>
      <c r="D168" s="7"/>
      <c r="E168" s="161"/>
      <c r="F168" s="161"/>
      <c r="G168" s="161"/>
      <c r="H168" s="136">
        <v>1428</v>
      </c>
      <c r="I168" s="7"/>
      <c r="J168" s="128" t="s">
        <v>483</v>
      </c>
    </row>
    <row r="169" spans="1:10" ht="56.25">
      <c r="A169" s="127">
        <f t="shared" si="3"/>
        <v>73</v>
      </c>
      <c r="B169" s="187"/>
      <c r="C169" s="105" t="s">
        <v>571</v>
      </c>
      <c r="D169" s="7"/>
      <c r="E169" s="161"/>
      <c r="F169" s="161"/>
      <c r="G169" s="161"/>
      <c r="H169" s="136">
        <v>444</v>
      </c>
      <c r="I169" s="7"/>
      <c r="J169" s="128" t="s">
        <v>484</v>
      </c>
    </row>
    <row r="170" spans="1:10" ht="56.25">
      <c r="A170" s="127">
        <f t="shared" si="3"/>
        <v>74</v>
      </c>
      <c r="B170" s="167" t="s">
        <v>413</v>
      </c>
      <c r="C170" s="105" t="s">
        <v>571</v>
      </c>
      <c r="D170" s="7"/>
      <c r="E170" s="161"/>
      <c r="F170" s="161"/>
      <c r="G170" s="161"/>
      <c r="H170" s="136">
        <f>6466</f>
        <v>6466</v>
      </c>
      <c r="I170" s="7"/>
      <c r="J170" s="128" t="s">
        <v>485</v>
      </c>
    </row>
    <row r="171" spans="1:10" ht="93.75">
      <c r="A171" s="127">
        <f t="shared" si="3"/>
        <v>75</v>
      </c>
      <c r="B171" s="188" t="s">
        <v>414</v>
      </c>
      <c r="C171" s="105" t="s">
        <v>580</v>
      </c>
      <c r="D171" s="7"/>
      <c r="E171" s="161"/>
      <c r="F171" s="161"/>
      <c r="G171" s="161"/>
      <c r="H171" s="136">
        <v>10424</v>
      </c>
      <c r="I171" s="7"/>
      <c r="J171" s="128" t="s">
        <v>486</v>
      </c>
    </row>
    <row r="172" spans="1:10" ht="56.25">
      <c r="A172" s="127">
        <f t="shared" si="3"/>
        <v>76</v>
      </c>
      <c r="B172" s="189"/>
      <c r="C172" s="105" t="s">
        <v>581</v>
      </c>
      <c r="D172" s="7"/>
      <c r="E172" s="161"/>
      <c r="F172" s="161"/>
      <c r="G172" s="161"/>
      <c r="H172" s="136">
        <v>1641</v>
      </c>
      <c r="I172" s="7"/>
      <c r="J172" s="128" t="s">
        <v>487</v>
      </c>
    </row>
    <row r="173" spans="1:10" s="110" customFormat="1" ht="15.75">
      <c r="A173" s="107">
        <v>3</v>
      </c>
      <c r="B173" s="166" t="s">
        <v>189</v>
      </c>
      <c r="C173" s="109"/>
      <c r="D173" s="109"/>
      <c r="E173" s="161"/>
      <c r="F173" s="161"/>
      <c r="G173" s="161"/>
      <c r="H173" s="140"/>
      <c r="I173" s="109"/>
      <c r="J173" s="109"/>
    </row>
    <row r="174" spans="1:10" ht="56.25">
      <c r="A174" s="127">
        <v>1</v>
      </c>
      <c r="B174" s="167" t="s">
        <v>488</v>
      </c>
      <c r="C174" s="105" t="s">
        <v>570</v>
      </c>
      <c r="D174" s="7"/>
      <c r="E174" s="161"/>
      <c r="F174" s="161"/>
      <c r="G174" s="161"/>
      <c r="H174" s="136">
        <v>8820</v>
      </c>
      <c r="I174" s="7"/>
      <c r="J174" s="121" t="s">
        <v>525</v>
      </c>
    </row>
    <row r="175" spans="1:10" ht="168.75">
      <c r="A175" s="127">
        <f aca="true" t="shared" si="4" ref="A175:A215">A174+1</f>
        <v>2</v>
      </c>
      <c r="B175" s="167" t="s">
        <v>489</v>
      </c>
      <c r="C175" s="105" t="s">
        <v>571</v>
      </c>
      <c r="D175" s="7"/>
      <c r="E175" s="161"/>
      <c r="F175" s="161"/>
      <c r="G175" s="161"/>
      <c r="H175" s="143">
        <v>9862.9</v>
      </c>
      <c r="I175" s="7"/>
      <c r="J175" s="121" t="s">
        <v>526</v>
      </c>
    </row>
    <row r="176" spans="1:10" ht="78.75">
      <c r="A176" s="127">
        <f t="shared" si="4"/>
        <v>3</v>
      </c>
      <c r="B176" s="167" t="s">
        <v>490</v>
      </c>
      <c r="C176" s="105" t="s">
        <v>221</v>
      </c>
      <c r="D176" s="7"/>
      <c r="E176" s="161"/>
      <c r="F176" s="161"/>
      <c r="G176" s="161"/>
      <c r="H176" s="136">
        <v>6042</v>
      </c>
      <c r="I176" s="7"/>
      <c r="J176" s="121" t="s">
        <v>527</v>
      </c>
    </row>
    <row r="177" spans="1:10" ht="56.25">
      <c r="A177" s="127">
        <f t="shared" si="4"/>
        <v>4</v>
      </c>
      <c r="B177" s="167" t="s">
        <v>491</v>
      </c>
      <c r="C177" s="105" t="s">
        <v>569</v>
      </c>
      <c r="D177" s="7"/>
      <c r="E177" s="161"/>
      <c r="F177" s="161"/>
      <c r="G177" s="161"/>
      <c r="H177" s="136">
        <v>11371</v>
      </c>
      <c r="I177" s="7"/>
      <c r="J177" s="121" t="s">
        <v>528</v>
      </c>
    </row>
    <row r="178" spans="1:10" ht="78.75">
      <c r="A178" s="127">
        <f t="shared" si="4"/>
        <v>5</v>
      </c>
      <c r="B178" s="167" t="s">
        <v>492</v>
      </c>
      <c r="C178" s="105" t="s">
        <v>221</v>
      </c>
      <c r="D178" s="7"/>
      <c r="E178" s="161"/>
      <c r="F178" s="161"/>
      <c r="G178" s="161"/>
      <c r="H178" s="136">
        <v>13785</v>
      </c>
      <c r="I178" s="7"/>
      <c r="J178" s="121" t="s">
        <v>529</v>
      </c>
    </row>
    <row r="179" spans="1:10" ht="56.25">
      <c r="A179" s="127">
        <f t="shared" si="4"/>
        <v>6</v>
      </c>
      <c r="B179" s="167" t="s">
        <v>493</v>
      </c>
      <c r="C179" s="105" t="s">
        <v>567</v>
      </c>
      <c r="D179" s="7"/>
      <c r="E179" s="161"/>
      <c r="F179" s="161"/>
      <c r="G179" s="161"/>
      <c r="H179" s="136">
        <v>11170</v>
      </c>
      <c r="I179" s="7"/>
      <c r="J179" s="121" t="s">
        <v>530</v>
      </c>
    </row>
    <row r="180" spans="1:10" ht="75">
      <c r="A180" s="127">
        <f t="shared" si="4"/>
        <v>7</v>
      </c>
      <c r="B180" s="188" t="s">
        <v>494</v>
      </c>
      <c r="C180" s="174" t="s">
        <v>577</v>
      </c>
      <c r="D180" s="7"/>
      <c r="E180" s="161"/>
      <c r="F180" s="161"/>
      <c r="G180" s="161"/>
      <c r="H180" s="136">
        <v>1938</v>
      </c>
      <c r="I180" s="7"/>
      <c r="J180" s="121" t="s">
        <v>531</v>
      </c>
    </row>
    <row r="181" spans="1:10" ht="75">
      <c r="A181" s="127">
        <f t="shared" si="4"/>
        <v>8</v>
      </c>
      <c r="B181" s="190"/>
      <c r="C181" s="175"/>
      <c r="D181" s="7"/>
      <c r="E181" s="161"/>
      <c r="F181" s="161"/>
      <c r="G181" s="161"/>
      <c r="H181" s="136">
        <v>1252</v>
      </c>
      <c r="I181" s="7"/>
      <c r="J181" s="121" t="s">
        <v>532</v>
      </c>
    </row>
    <row r="182" spans="1:10" ht="75">
      <c r="A182" s="127">
        <f t="shared" si="4"/>
        <v>9</v>
      </c>
      <c r="B182" s="167" t="s">
        <v>495</v>
      </c>
      <c r="C182" s="175"/>
      <c r="D182" s="7"/>
      <c r="E182" s="161"/>
      <c r="F182" s="161"/>
      <c r="G182" s="161"/>
      <c r="H182" s="136">
        <v>7354.8</v>
      </c>
      <c r="I182" s="7"/>
      <c r="J182" s="121" t="s">
        <v>533</v>
      </c>
    </row>
    <row r="183" spans="1:10" ht="75">
      <c r="A183" s="127">
        <f t="shared" si="4"/>
        <v>10</v>
      </c>
      <c r="B183" s="167" t="s">
        <v>496</v>
      </c>
      <c r="C183" s="176"/>
      <c r="D183" s="7"/>
      <c r="E183" s="161"/>
      <c r="F183" s="161"/>
      <c r="G183" s="161"/>
      <c r="H183" s="136">
        <v>9410</v>
      </c>
      <c r="I183" s="7"/>
      <c r="J183" s="121" t="s">
        <v>534</v>
      </c>
    </row>
    <row r="184" spans="1:10" ht="131.25">
      <c r="A184" s="127">
        <f t="shared" si="4"/>
        <v>11</v>
      </c>
      <c r="B184" s="188" t="s">
        <v>497</v>
      </c>
      <c r="C184" s="174" t="s">
        <v>568</v>
      </c>
      <c r="D184" s="7"/>
      <c r="E184" s="161"/>
      <c r="F184" s="161"/>
      <c r="G184" s="161"/>
      <c r="H184" s="136">
        <v>1725</v>
      </c>
      <c r="I184" s="7"/>
      <c r="J184" s="121" t="s">
        <v>535</v>
      </c>
    </row>
    <row r="185" spans="1:10" ht="93.75">
      <c r="A185" s="127">
        <f t="shared" si="4"/>
        <v>12</v>
      </c>
      <c r="B185" s="189"/>
      <c r="C185" s="176"/>
      <c r="D185" s="7"/>
      <c r="E185" s="161"/>
      <c r="F185" s="161"/>
      <c r="G185" s="161"/>
      <c r="H185" s="136">
        <v>2091</v>
      </c>
      <c r="I185" s="7"/>
      <c r="J185" s="121" t="s">
        <v>536</v>
      </c>
    </row>
    <row r="186" spans="1:10" ht="56.25">
      <c r="A186" s="127">
        <f t="shared" si="4"/>
        <v>13</v>
      </c>
      <c r="B186" s="167" t="s">
        <v>498</v>
      </c>
      <c r="C186" s="105" t="s">
        <v>570</v>
      </c>
      <c r="D186" s="7"/>
      <c r="E186" s="161"/>
      <c r="F186" s="161"/>
      <c r="G186" s="161"/>
      <c r="H186" s="136">
        <v>4742</v>
      </c>
      <c r="I186" s="7"/>
      <c r="J186" s="121" t="s">
        <v>537</v>
      </c>
    </row>
    <row r="187" spans="1:10" ht="47.25">
      <c r="A187" s="127">
        <f t="shared" si="4"/>
        <v>14</v>
      </c>
      <c r="B187" s="167" t="s">
        <v>499</v>
      </c>
      <c r="C187" s="105" t="s">
        <v>570</v>
      </c>
      <c r="D187" s="7"/>
      <c r="E187" s="161"/>
      <c r="F187" s="161"/>
      <c r="G187" s="161"/>
      <c r="H187" s="136">
        <v>3319</v>
      </c>
      <c r="I187" s="7"/>
      <c r="J187" s="121" t="s">
        <v>538</v>
      </c>
    </row>
    <row r="188" spans="1:10" ht="56.25">
      <c r="A188" s="127">
        <f t="shared" si="4"/>
        <v>15</v>
      </c>
      <c r="B188" s="167" t="s">
        <v>500</v>
      </c>
      <c r="C188" s="105" t="s">
        <v>582</v>
      </c>
      <c r="D188" s="7"/>
      <c r="E188" s="161"/>
      <c r="F188" s="161"/>
      <c r="G188" s="161"/>
      <c r="H188" s="136">
        <v>5982.8</v>
      </c>
      <c r="I188" s="7"/>
      <c r="J188" s="121" t="s">
        <v>539</v>
      </c>
    </row>
    <row r="189" spans="1:10" ht="47.25">
      <c r="A189" s="127">
        <f t="shared" si="4"/>
        <v>16</v>
      </c>
      <c r="B189" s="167" t="s">
        <v>501</v>
      </c>
      <c r="C189" s="105" t="s">
        <v>568</v>
      </c>
      <c r="D189" s="7"/>
      <c r="E189" s="161"/>
      <c r="F189" s="161"/>
      <c r="G189" s="161"/>
      <c r="H189" s="136">
        <v>4200</v>
      </c>
      <c r="I189" s="7"/>
      <c r="J189" s="121" t="s">
        <v>540</v>
      </c>
    </row>
    <row r="190" spans="1:10" ht="56.25">
      <c r="A190" s="127">
        <f t="shared" si="4"/>
        <v>17</v>
      </c>
      <c r="B190" s="167" t="s">
        <v>502</v>
      </c>
      <c r="C190" s="105" t="s">
        <v>568</v>
      </c>
      <c r="D190" s="7"/>
      <c r="E190" s="161"/>
      <c r="F190" s="161"/>
      <c r="G190" s="161"/>
      <c r="H190" s="136">
        <v>3694</v>
      </c>
      <c r="I190" s="7"/>
      <c r="J190" s="121" t="s">
        <v>541</v>
      </c>
    </row>
    <row r="191" spans="1:10" ht="56.25">
      <c r="A191" s="127">
        <f t="shared" si="4"/>
        <v>18</v>
      </c>
      <c r="B191" s="167" t="s">
        <v>503</v>
      </c>
      <c r="C191" s="105" t="s">
        <v>568</v>
      </c>
      <c r="D191" s="7"/>
      <c r="E191" s="161"/>
      <c r="F191" s="161"/>
      <c r="G191" s="161"/>
      <c r="H191" s="136">
        <v>3027</v>
      </c>
      <c r="I191" s="7"/>
      <c r="J191" s="121" t="s">
        <v>542</v>
      </c>
    </row>
    <row r="192" spans="1:10" ht="131.25">
      <c r="A192" s="127">
        <f t="shared" si="4"/>
        <v>19</v>
      </c>
      <c r="B192" s="188" t="s">
        <v>504</v>
      </c>
      <c r="C192" s="105" t="s">
        <v>568</v>
      </c>
      <c r="D192" s="7"/>
      <c r="E192" s="161"/>
      <c r="F192" s="161"/>
      <c r="G192" s="161"/>
      <c r="H192" s="136">
        <v>4082</v>
      </c>
      <c r="I192" s="7"/>
      <c r="J192" s="121" t="s">
        <v>543</v>
      </c>
    </row>
    <row r="193" spans="1:10" ht="75">
      <c r="A193" s="127">
        <f t="shared" si="4"/>
        <v>20</v>
      </c>
      <c r="B193" s="189"/>
      <c r="C193" s="105" t="s">
        <v>568</v>
      </c>
      <c r="D193" s="7"/>
      <c r="E193" s="161"/>
      <c r="F193" s="161"/>
      <c r="G193" s="161"/>
      <c r="H193" s="136">
        <v>3158.4</v>
      </c>
      <c r="I193" s="7"/>
      <c r="J193" s="121" t="s">
        <v>544</v>
      </c>
    </row>
    <row r="194" spans="1:10" ht="47.25">
      <c r="A194" s="127">
        <f t="shared" si="4"/>
        <v>21</v>
      </c>
      <c r="B194" s="167" t="s">
        <v>505</v>
      </c>
      <c r="C194" s="105" t="s">
        <v>568</v>
      </c>
      <c r="D194" s="7"/>
      <c r="E194" s="161"/>
      <c r="F194" s="161"/>
      <c r="G194" s="161"/>
      <c r="H194" s="136">
        <v>3615</v>
      </c>
      <c r="I194" s="7"/>
      <c r="J194" s="121" t="s">
        <v>545</v>
      </c>
    </row>
    <row r="195" spans="1:10" ht="75">
      <c r="A195" s="127">
        <f t="shared" si="4"/>
        <v>22</v>
      </c>
      <c r="B195" s="167" t="s">
        <v>506</v>
      </c>
      <c r="C195" s="105" t="s">
        <v>573</v>
      </c>
      <c r="D195" s="7"/>
      <c r="E195" s="161"/>
      <c r="F195" s="161"/>
      <c r="G195" s="161"/>
      <c r="H195" s="136">
        <v>12000</v>
      </c>
      <c r="I195" s="7"/>
      <c r="J195" s="121" t="s">
        <v>546</v>
      </c>
    </row>
    <row r="196" spans="1:10" ht="56.25">
      <c r="A196" s="127">
        <f t="shared" si="4"/>
        <v>23</v>
      </c>
      <c r="B196" s="167" t="s">
        <v>507</v>
      </c>
      <c r="C196" s="105" t="s">
        <v>574</v>
      </c>
      <c r="D196" s="7"/>
      <c r="E196" s="161"/>
      <c r="F196" s="161"/>
      <c r="G196" s="161"/>
      <c r="H196" s="136">
        <v>5175</v>
      </c>
      <c r="I196" s="7"/>
      <c r="J196" s="121" t="s">
        <v>547</v>
      </c>
    </row>
    <row r="197" spans="1:10" ht="75">
      <c r="A197" s="127">
        <f t="shared" si="4"/>
        <v>24</v>
      </c>
      <c r="B197" s="167" t="s">
        <v>508</v>
      </c>
      <c r="C197" s="105" t="s">
        <v>575</v>
      </c>
      <c r="D197" s="7"/>
      <c r="E197" s="161"/>
      <c r="F197" s="161"/>
      <c r="G197" s="161"/>
      <c r="H197" s="136">
        <v>5524</v>
      </c>
      <c r="I197" s="7"/>
      <c r="J197" s="121" t="s">
        <v>548</v>
      </c>
    </row>
    <row r="198" spans="1:10" ht="47.25">
      <c r="A198" s="127">
        <f t="shared" si="4"/>
        <v>25</v>
      </c>
      <c r="B198" s="167" t="s">
        <v>509</v>
      </c>
      <c r="C198" s="105" t="s">
        <v>576</v>
      </c>
      <c r="D198" s="7"/>
      <c r="E198" s="161"/>
      <c r="F198" s="161"/>
      <c r="G198" s="161"/>
      <c r="H198" s="136">
        <v>11323.3</v>
      </c>
      <c r="I198" s="7"/>
      <c r="J198" s="121" t="s">
        <v>549</v>
      </c>
    </row>
    <row r="199" spans="1:10" ht="56.25">
      <c r="A199" s="127">
        <f t="shared" si="4"/>
        <v>26</v>
      </c>
      <c r="B199" s="167" t="s">
        <v>510</v>
      </c>
      <c r="C199" s="105" t="s">
        <v>584</v>
      </c>
      <c r="D199" s="7"/>
      <c r="E199" s="161"/>
      <c r="F199" s="161"/>
      <c r="G199" s="161"/>
      <c r="H199" s="136">
        <v>12376.5</v>
      </c>
      <c r="I199" s="7"/>
      <c r="J199" s="121" t="s">
        <v>550</v>
      </c>
    </row>
    <row r="200" spans="1:10" ht="37.5">
      <c r="A200" s="127">
        <f t="shared" si="4"/>
        <v>27</v>
      </c>
      <c r="B200" s="168" t="s">
        <v>511</v>
      </c>
      <c r="C200" s="105" t="s">
        <v>571</v>
      </c>
      <c r="D200" s="7"/>
      <c r="E200" s="161"/>
      <c r="F200" s="161"/>
      <c r="G200" s="161"/>
      <c r="H200" s="136">
        <v>13023.8</v>
      </c>
      <c r="I200" s="7"/>
      <c r="J200" s="121" t="s">
        <v>551</v>
      </c>
    </row>
    <row r="201" spans="1:10" ht="37.5">
      <c r="A201" s="127">
        <f t="shared" si="4"/>
        <v>28</v>
      </c>
      <c r="B201" s="168" t="s">
        <v>512</v>
      </c>
      <c r="C201" s="105" t="s">
        <v>571</v>
      </c>
      <c r="D201" s="7"/>
      <c r="E201" s="161"/>
      <c r="F201" s="161"/>
      <c r="G201" s="161"/>
      <c r="H201" s="136">
        <v>13362</v>
      </c>
      <c r="I201" s="7"/>
      <c r="J201" s="121" t="s">
        <v>552</v>
      </c>
    </row>
    <row r="202" spans="1:10" ht="75">
      <c r="A202" s="127">
        <f t="shared" si="4"/>
        <v>29</v>
      </c>
      <c r="B202" s="168" t="s">
        <v>513</v>
      </c>
      <c r="C202" s="105" t="s">
        <v>571</v>
      </c>
      <c r="D202" s="7"/>
      <c r="E202" s="161"/>
      <c r="F202" s="161"/>
      <c r="G202" s="161"/>
      <c r="H202" s="136">
        <v>8623</v>
      </c>
      <c r="I202" s="7"/>
      <c r="J202" s="121" t="s">
        <v>553</v>
      </c>
    </row>
    <row r="203" spans="1:10" ht="75">
      <c r="A203" s="127">
        <f t="shared" si="4"/>
        <v>30</v>
      </c>
      <c r="B203" s="168" t="s">
        <v>514</v>
      </c>
      <c r="C203" s="105" t="s">
        <v>571</v>
      </c>
      <c r="D203" s="7"/>
      <c r="E203" s="161"/>
      <c r="F203" s="161"/>
      <c r="G203" s="161"/>
      <c r="H203" s="136">
        <v>20624</v>
      </c>
      <c r="I203" s="7"/>
      <c r="J203" s="121" t="s">
        <v>554</v>
      </c>
    </row>
    <row r="204" spans="1:10" ht="75">
      <c r="A204" s="127">
        <f t="shared" si="4"/>
        <v>31</v>
      </c>
      <c r="B204" s="171" t="s">
        <v>515</v>
      </c>
      <c r="C204" s="105" t="s">
        <v>571</v>
      </c>
      <c r="D204" s="7"/>
      <c r="E204" s="161"/>
      <c r="F204" s="161"/>
      <c r="G204" s="161"/>
      <c r="H204" s="138">
        <v>7443</v>
      </c>
      <c r="I204" s="7"/>
      <c r="J204" s="121" t="s">
        <v>555</v>
      </c>
    </row>
    <row r="205" spans="1:10" ht="93.75">
      <c r="A205" s="127">
        <f t="shared" si="4"/>
        <v>32</v>
      </c>
      <c r="B205" s="171" t="s">
        <v>516</v>
      </c>
      <c r="C205" s="105" t="s">
        <v>571</v>
      </c>
      <c r="D205" s="7"/>
      <c r="E205" s="161"/>
      <c r="F205" s="161"/>
      <c r="G205" s="161"/>
      <c r="H205" s="138">
        <v>11986.2</v>
      </c>
      <c r="I205" s="7"/>
      <c r="J205" s="121" t="s">
        <v>556</v>
      </c>
    </row>
    <row r="206" spans="1:10" ht="37.5">
      <c r="A206" s="127">
        <f t="shared" si="4"/>
        <v>33</v>
      </c>
      <c r="B206" s="172" t="s">
        <v>517</v>
      </c>
      <c r="C206" s="105" t="s">
        <v>571</v>
      </c>
      <c r="D206" s="7"/>
      <c r="E206" s="161"/>
      <c r="F206" s="161"/>
      <c r="G206" s="161"/>
      <c r="H206" s="138">
        <v>13655</v>
      </c>
      <c r="I206" s="7"/>
      <c r="J206" s="121" t="s">
        <v>331</v>
      </c>
    </row>
    <row r="207" spans="1:10" ht="37.5">
      <c r="A207" s="127">
        <f t="shared" si="4"/>
        <v>34</v>
      </c>
      <c r="B207" s="172" t="s">
        <v>518</v>
      </c>
      <c r="C207" s="105" t="s">
        <v>571</v>
      </c>
      <c r="D207" s="7"/>
      <c r="E207" s="161"/>
      <c r="F207" s="161"/>
      <c r="G207" s="161"/>
      <c r="H207" s="138">
        <v>24312.4</v>
      </c>
      <c r="I207" s="7"/>
      <c r="J207" s="121" t="s">
        <v>557</v>
      </c>
    </row>
    <row r="208" spans="1:10" ht="93.75">
      <c r="A208" s="127">
        <f t="shared" si="4"/>
        <v>35</v>
      </c>
      <c r="B208" s="172" t="s">
        <v>519</v>
      </c>
      <c r="C208" s="105" t="s">
        <v>571</v>
      </c>
      <c r="D208" s="7"/>
      <c r="E208" s="161"/>
      <c r="F208" s="161"/>
      <c r="G208" s="161"/>
      <c r="H208" s="138">
        <v>15142.6</v>
      </c>
      <c r="I208" s="7"/>
      <c r="J208" s="121" t="s">
        <v>558</v>
      </c>
    </row>
    <row r="209" spans="1:10" ht="37.5">
      <c r="A209" s="127">
        <f t="shared" si="4"/>
        <v>36</v>
      </c>
      <c r="B209" s="172" t="s">
        <v>520</v>
      </c>
      <c r="C209" s="105" t="s">
        <v>571</v>
      </c>
      <c r="D209" s="7"/>
      <c r="E209" s="161"/>
      <c r="F209" s="161"/>
      <c r="G209" s="161"/>
      <c r="H209" s="138">
        <v>9244.8</v>
      </c>
      <c r="I209" s="7"/>
      <c r="J209" s="121" t="s">
        <v>476</v>
      </c>
    </row>
    <row r="210" spans="1:10" ht="93.75">
      <c r="A210" s="127">
        <f t="shared" si="4"/>
        <v>37</v>
      </c>
      <c r="B210" s="172" t="s">
        <v>521</v>
      </c>
      <c r="C210" s="105" t="s">
        <v>571</v>
      </c>
      <c r="D210" s="7"/>
      <c r="E210" s="161"/>
      <c r="F210" s="161"/>
      <c r="G210" s="161"/>
      <c r="H210" s="138">
        <v>20368</v>
      </c>
      <c r="I210" s="7"/>
      <c r="J210" s="121" t="s">
        <v>559</v>
      </c>
    </row>
    <row r="211" spans="1:10" ht="75">
      <c r="A211" s="127">
        <f t="shared" si="4"/>
        <v>38</v>
      </c>
      <c r="B211" s="186" t="s">
        <v>522</v>
      </c>
      <c r="C211" s="105" t="s">
        <v>571</v>
      </c>
      <c r="D211" s="7"/>
      <c r="E211" s="161"/>
      <c r="F211" s="161"/>
      <c r="G211" s="161"/>
      <c r="H211" s="138">
        <v>6012.7</v>
      </c>
      <c r="I211" s="7"/>
      <c r="J211" s="121" t="s">
        <v>560</v>
      </c>
    </row>
    <row r="212" spans="1:10" ht="56.25">
      <c r="A212" s="127">
        <f t="shared" si="4"/>
        <v>39</v>
      </c>
      <c r="B212" s="187"/>
      <c r="C212" s="105" t="s">
        <v>571</v>
      </c>
      <c r="D212" s="7"/>
      <c r="E212" s="161"/>
      <c r="F212" s="161"/>
      <c r="G212" s="161"/>
      <c r="H212" s="138">
        <v>1437.5</v>
      </c>
      <c r="I212" s="7"/>
      <c r="J212" s="121" t="s">
        <v>561</v>
      </c>
    </row>
    <row r="213" spans="1:10" ht="56.25">
      <c r="A213" s="127">
        <f t="shared" si="4"/>
        <v>40</v>
      </c>
      <c r="B213" s="191"/>
      <c r="C213" s="105" t="s">
        <v>571</v>
      </c>
      <c r="D213" s="7"/>
      <c r="E213" s="161"/>
      <c r="F213" s="161"/>
      <c r="G213" s="161"/>
      <c r="H213" s="138">
        <v>4210</v>
      </c>
      <c r="I213" s="7"/>
      <c r="J213" s="121" t="s">
        <v>562</v>
      </c>
    </row>
    <row r="214" spans="1:10" ht="93.75">
      <c r="A214" s="127">
        <f t="shared" si="4"/>
        <v>41</v>
      </c>
      <c r="B214" s="172" t="s">
        <v>523</v>
      </c>
      <c r="C214" s="105" t="s">
        <v>571</v>
      </c>
      <c r="D214" s="7"/>
      <c r="E214" s="161"/>
      <c r="F214" s="161"/>
      <c r="G214" s="161"/>
      <c r="H214" s="138">
        <v>16389</v>
      </c>
      <c r="I214" s="7"/>
      <c r="J214" s="121" t="s">
        <v>563</v>
      </c>
    </row>
    <row r="215" spans="1:10" ht="47.25">
      <c r="A215" s="127">
        <f t="shared" si="4"/>
        <v>42</v>
      </c>
      <c r="B215" s="172" t="s">
        <v>524</v>
      </c>
      <c r="C215" s="105" t="s">
        <v>580</v>
      </c>
      <c r="D215" s="7"/>
      <c r="E215" s="161"/>
      <c r="F215" s="161"/>
      <c r="G215" s="161"/>
      <c r="H215" s="138">
        <v>18337.6</v>
      </c>
      <c r="I215" s="7"/>
      <c r="J215" s="121" t="s">
        <v>564</v>
      </c>
    </row>
    <row r="216" spans="1:10" s="110" customFormat="1" ht="15.75">
      <c r="A216" s="107">
        <v>4</v>
      </c>
      <c r="B216" s="166" t="s">
        <v>190</v>
      </c>
      <c r="C216" s="109"/>
      <c r="D216" s="109"/>
      <c r="E216" s="161"/>
      <c r="F216" s="161"/>
      <c r="G216" s="161"/>
      <c r="H216" s="140"/>
      <c r="I216" s="109"/>
      <c r="J216" s="109"/>
    </row>
    <row r="217" spans="1:10" s="124" customFormat="1" ht="47.25">
      <c r="A217" s="122">
        <v>1</v>
      </c>
      <c r="B217" s="155" t="s">
        <v>587</v>
      </c>
      <c r="C217" s="154" t="s">
        <v>577</v>
      </c>
      <c r="D217" s="122"/>
      <c r="E217" s="161"/>
      <c r="F217" s="161"/>
      <c r="G217" s="161"/>
      <c r="H217" s="153"/>
      <c r="I217" s="122"/>
      <c r="J217" s="122"/>
    </row>
    <row r="218" spans="1:10" s="124" customFormat="1" ht="47.25">
      <c r="A218" s="122">
        <v>2</v>
      </c>
      <c r="B218" s="155" t="s">
        <v>588</v>
      </c>
      <c r="C218" s="154" t="s">
        <v>568</v>
      </c>
      <c r="D218" s="122"/>
      <c r="E218" s="161"/>
      <c r="F218" s="161"/>
      <c r="G218" s="161"/>
      <c r="H218" s="153"/>
      <c r="I218" s="122"/>
      <c r="J218" s="122"/>
    </row>
    <row r="219" spans="1:10" s="124" customFormat="1" ht="47.25">
      <c r="A219" s="122">
        <v>3</v>
      </c>
      <c r="B219" s="156" t="s">
        <v>589</v>
      </c>
      <c r="C219" s="154" t="s">
        <v>568</v>
      </c>
      <c r="D219" s="122"/>
      <c r="E219" s="161"/>
      <c r="F219" s="161"/>
      <c r="G219" s="161"/>
      <c r="H219" s="153"/>
      <c r="I219" s="122"/>
      <c r="J219" s="122"/>
    </row>
    <row r="220" spans="1:10" s="124" customFormat="1" ht="47.25">
      <c r="A220" s="122">
        <v>4</v>
      </c>
      <c r="B220" s="155" t="s">
        <v>590</v>
      </c>
      <c r="C220" s="154" t="s">
        <v>570</v>
      </c>
      <c r="D220" s="122"/>
      <c r="E220" s="161"/>
      <c r="F220" s="161"/>
      <c r="G220" s="161"/>
      <c r="H220" s="153"/>
      <c r="I220" s="122"/>
      <c r="J220" s="122"/>
    </row>
    <row r="221" spans="1:10" s="124" customFormat="1" ht="47.25">
      <c r="A221" s="122">
        <v>5</v>
      </c>
      <c r="B221" s="155" t="s">
        <v>591</v>
      </c>
      <c r="C221" s="154" t="s">
        <v>570</v>
      </c>
      <c r="D221" s="122"/>
      <c r="E221" s="161"/>
      <c r="F221" s="162"/>
      <c r="G221" s="161"/>
      <c r="H221" s="153"/>
      <c r="I221" s="122"/>
      <c r="J221" s="122"/>
    </row>
    <row r="222" spans="1:10" s="124" customFormat="1" ht="47.25">
      <c r="A222" s="122">
        <v>6</v>
      </c>
      <c r="B222" s="155" t="s">
        <v>592</v>
      </c>
      <c r="C222" s="154" t="s">
        <v>593</v>
      </c>
      <c r="D222" s="122"/>
      <c r="E222" s="161"/>
      <c r="F222" s="161"/>
      <c r="G222" s="161"/>
      <c r="H222" s="153"/>
      <c r="I222" s="122"/>
      <c r="J222" s="122"/>
    </row>
    <row r="223" spans="1:10" s="124" customFormat="1" ht="47.25">
      <c r="A223" s="122">
        <v>7</v>
      </c>
      <c r="B223" s="156" t="s">
        <v>594</v>
      </c>
      <c r="C223" s="154" t="s">
        <v>570</v>
      </c>
      <c r="D223" s="122"/>
      <c r="E223" s="161"/>
      <c r="F223" s="161"/>
      <c r="G223" s="161"/>
      <c r="H223" s="153"/>
      <c r="I223" s="122"/>
      <c r="J223" s="122"/>
    </row>
    <row r="224" spans="1:10" s="124" customFormat="1" ht="47.25">
      <c r="A224" s="122">
        <v>8</v>
      </c>
      <c r="B224" s="155" t="s">
        <v>595</v>
      </c>
      <c r="C224" s="154" t="s">
        <v>568</v>
      </c>
      <c r="D224" s="122"/>
      <c r="E224" s="161"/>
      <c r="F224" s="161"/>
      <c r="G224" s="161"/>
      <c r="H224" s="153"/>
      <c r="I224" s="122"/>
      <c r="J224" s="122"/>
    </row>
    <row r="225" spans="1:10" s="124" customFormat="1" ht="141" customHeight="1">
      <c r="A225" s="122">
        <v>9</v>
      </c>
      <c r="B225" s="155" t="s">
        <v>596</v>
      </c>
      <c r="C225" s="154" t="s">
        <v>600</v>
      </c>
      <c r="D225" s="122"/>
      <c r="E225" s="161"/>
      <c r="F225" s="161"/>
      <c r="G225" s="161"/>
      <c r="H225" s="153"/>
      <c r="I225" s="122"/>
      <c r="J225" s="122"/>
    </row>
    <row r="226" spans="1:10" s="124" customFormat="1" ht="47.25">
      <c r="A226" s="122">
        <v>10</v>
      </c>
      <c r="B226" s="156" t="s">
        <v>597</v>
      </c>
      <c r="C226" s="154" t="s">
        <v>601</v>
      </c>
      <c r="D226" s="122"/>
      <c r="E226" s="161"/>
      <c r="F226" s="161"/>
      <c r="G226" s="161"/>
      <c r="H226" s="153"/>
      <c r="I226" s="122"/>
      <c r="J226" s="122"/>
    </row>
    <row r="227" spans="1:10" s="124" customFormat="1" ht="47.25">
      <c r="A227" s="122">
        <v>11</v>
      </c>
      <c r="B227" s="156" t="s">
        <v>598</v>
      </c>
      <c r="C227" s="154" t="s">
        <v>602</v>
      </c>
      <c r="D227" s="122"/>
      <c r="E227" s="161"/>
      <c r="F227" s="161"/>
      <c r="G227" s="161"/>
      <c r="H227" s="153"/>
      <c r="I227" s="122"/>
      <c r="J227" s="157"/>
    </row>
    <row r="228" spans="1:10" s="124" customFormat="1" ht="15.75">
      <c r="A228" s="122">
        <v>12</v>
      </c>
      <c r="B228" s="156"/>
      <c r="C228" s="122"/>
      <c r="D228" s="122"/>
      <c r="E228" s="161"/>
      <c r="F228" s="161"/>
      <c r="G228" s="161"/>
      <c r="H228" s="153"/>
      <c r="I228" s="122"/>
      <c r="J228" s="157"/>
    </row>
    <row r="229" spans="1:10" s="149" customFormat="1" ht="18.75">
      <c r="A229" s="107">
        <v>5</v>
      </c>
      <c r="B229" s="145" t="s">
        <v>566</v>
      </c>
      <c r="C229" s="146"/>
      <c r="D229" s="146"/>
      <c r="E229" s="163"/>
      <c r="F229" s="163"/>
      <c r="G229" s="163"/>
      <c r="H229" s="147"/>
      <c r="I229" s="146"/>
      <c r="J229" s="148"/>
    </row>
    <row r="230" spans="1:10" ht="37.5" customHeight="1">
      <c r="A230" s="13">
        <v>1</v>
      </c>
      <c r="B230" s="121" t="s">
        <v>225</v>
      </c>
      <c r="C230" s="7"/>
      <c r="D230" s="7"/>
      <c r="E230" s="161"/>
      <c r="F230" s="161"/>
      <c r="G230" s="161"/>
      <c r="H230" s="141"/>
      <c r="I230" s="7"/>
      <c r="J230" s="199" t="s">
        <v>228</v>
      </c>
    </row>
    <row r="231" spans="1:10" ht="75">
      <c r="A231" s="13">
        <v>2</v>
      </c>
      <c r="B231" s="121" t="s">
        <v>226</v>
      </c>
      <c r="C231" s="7"/>
      <c r="D231" s="7"/>
      <c r="E231" s="161"/>
      <c r="F231" s="161"/>
      <c r="G231" s="161"/>
      <c r="H231" s="141"/>
      <c r="I231" s="7"/>
      <c r="J231" s="200"/>
    </row>
    <row r="232" spans="1:10" ht="37.5">
      <c r="A232" s="13">
        <v>3</v>
      </c>
      <c r="B232" s="121" t="s">
        <v>227</v>
      </c>
      <c r="C232" s="7"/>
      <c r="D232" s="7"/>
      <c r="E232" s="161"/>
      <c r="F232" s="161"/>
      <c r="G232" s="161"/>
      <c r="H232" s="141"/>
      <c r="I232" s="7"/>
      <c r="J232" s="201"/>
    </row>
    <row r="233" spans="1:10" ht="56.25" customHeight="1" thickBot="1">
      <c r="A233" s="13">
        <v>4</v>
      </c>
      <c r="B233" s="106" t="s">
        <v>223</v>
      </c>
      <c r="C233" s="7"/>
      <c r="D233" s="7">
        <v>23834</v>
      </c>
      <c r="E233" s="161">
        <v>0</v>
      </c>
      <c r="F233" s="161">
        <v>0</v>
      </c>
      <c r="G233" s="161">
        <v>0</v>
      </c>
      <c r="H233" s="7">
        <v>0</v>
      </c>
      <c r="I233" s="6" t="s">
        <v>224</v>
      </c>
      <c r="J233" s="7"/>
    </row>
    <row r="234" spans="1:10" s="116" customFormat="1" ht="47.25">
      <c r="A234" s="113" t="s">
        <v>20</v>
      </c>
      <c r="B234" s="114" t="s">
        <v>199</v>
      </c>
      <c r="C234" s="115"/>
      <c r="D234" s="115"/>
      <c r="E234" s="161"/>
      <c r="F234" s="161"/>
      <c r="G234" s="161"/>
      <c r="H234" s="142"/>
      <c r="I234" s="115"/>
      <c r="J234" s="115"/>
    </row>
    <row r="235" spans="1:10" s="124" customFormat="1" ht="15.75">
      <c r="A235" s="125"/>
      <c r="B235" s="126"/>
      <c r="C235" s="122"/>
      <c r="D235" s="122"/>
      <c r="E235" s="161"/>
      <c r="F235" s="161"/>
      <c r="G235" s="161"/>
      <c r="H235" s="153"/>
      <c r="I235" s="122"/>
      <c r="J235" s="122"/>
    </row>
    <row r="236" spans="1:10" s="124" customFormat="1" ht="15.75">
      <c r="A236" s="125"/>
      <c r="B236" s="126"/>
      <c r="C236" s="122"/>
      <c r="D236" s="122"/>
      <c r="E236" s="161"/>
      <c r="F236" s="161"/>
      <c r="G236" s="161"/>
      <c r="H236" s="153"/>
      <c r="I236" s="122"/>
      <c r="J236" s="122"/>
    </row>
    <row r="237" spans="1:10" s="124" customFormat="1" ht="15.75">
      <c r="A237" s="125"/>
      <c r="B237" s="126"/>
      <c r="C237" s="122"/>
      <c r="D237" s="122"/>
      <c r="E237" s="161"/>
      <c r="F237" s="161"/>
      <c r="G237" s="161"/>
      <c r="H237" s="153"/>
      <c r="I237" s="122"/>
      <c r="J237" s="122"/>
    </row>
    <row r="238" spans="1:10" s="124" customFormat="1" ht="15.75">
      <c r="A238" s="125"/>
      <c r="B238" s="126"/>
      <c r="C238" s="122"/>
      <c r="D238" s="122"/>
      <c r="E238" s="161"/>
      <c r="F238" s="161"/>
      <c r="G238" s="161"/>
      <c r="H238" s="153"/>
      <c r="I238" s="122"/>
      <c r="J238" s="122"/>
    </row>
    <row r="239" spans="1:10" s="124" customFormat="1" ht="15.75">
      <c r="A239" s="125"/>
      <c r="B239" s="126"/>
      <c r="C239" s="122"/>
      <c r="D239" s="122"/>
      <c r="E239" s="161"/>
      <c r="F239" s="161"/>
      <c r="G239" s="161"/>
      <c r="H239" s="153"/>
      <c r="I239" s="122"/>
      <c r="J239" s="122"/>
    </row>
    <row r="240" spans="1:10" s="124" customFormat="1" ht="15.75">
      <c r="A240" s="125"/>
      <c r="B240" s="126"/>
      <c r="C240" s="122"/>
      <c r="D240" s="122"/>
      <c r="E240" s="161"/>
      <c r="F240" s="161"/>
      <c r="G240" s="161"/>
      <c r="H240" s="153"/>
      <c r="I240" s="122"/>
      <c r="J240" s="122"/>
    </row>
    <row r="241" spans="1:10" s="124" customFormat="1" ht="18.75" customHeight="1">
      <c r="A241" s="122"/>
      <c r="B241" s="122"/>
      <c r="C241" s="122"/>
      <c r="D241" s="122"/>
      <c r="E241" s="161"/>
      <c r="F241" s="161"/>
      <c r="G241" s="161"/>
      <c r="H241" s="153"/>
      <c r="I241" s="122"/>
      <c r="J241" s="122"/>
    </row>
    <row r="242" spans="1:10" s="124" customFormat="1" ht="15.75">
      <c r="A242" s="122"/>
      <c r="B242" s="122"/>
      <c r="C242" s="122"/>
      <c r="D242" s="122"/>
      <c r="E242" s="161"/>
      <c r="F242" s="161"/>
      <c r="G242" s="161"/>
      <c r="H242" s="153"/>
      <c r="I242" s="122"/>
      <c r="J242" s="122"/>
    </row>
    <row r="243" spans="1:10" s="116" customFormat="1" ht="126">
      <c r="A243" s="113" t="s">
        <v>35</v>
      </c>
      <c r="B243" s="114" t="s">
        <v>200</v>
      </c>
      <c r="C243" s="120" t="s">
        <v>222</v>
      </c>
      <c r="D243" s="115"/>
      <c r="E243" s="161">
        <v>0</v>
      </c>
      <c r="F243" s="161">
        <v>0</v>
      </c>
      <c r="G243" s="161">
        <v>0</v>
      </c>
      <c r="H243" s="142"/>
      <c r="I243" s="115"/>
      <c r="J243" s="115"/>
    </row>
    <row r="244" spans="1:10" ht="37.5">
      <c r="A244" s="144">
        <v>1</v>
      </c>
      <c r="B244" s="152" t="s">
        <v>585</v>
      </c>
      <c r="D244" s="7"/>
      <c r="E244" s="161"/>
      <c r="F244" s="161"/>
      <c r="G244" s="161"/>
      <c r="H244" s="7">
        <v>2916.76</v>
      </c>
      <c r="I244" s="7"/>
      <c r="J244" s="121" t="s">
        <v>565</v>
      </c>
    </row>
    <row r="245" spans="1:10" ht="79.5">
      <c r="A245" s="144">
        <v>2</v>
      </c>
      <c r="B245" s="152" t="s">
        <v>586</v>
      </c>
      <c r="C245" s="7"/>
      <c r="D245" s="7"/>
      <c r="E245" s="161"/>
      <c r="F245" s="161"/>
      <c r="G245" s="161"/>
      <c r="H245" s="141"/>
      <c r="I245" s="7"/>
      <c r="J245" s="7"/>
    </row>
    <row r="246" spans="1:10" ht="15.75">
      <c r="A246" s="7"/>
      <c r="B246" s="7"/>
      <c r="C246" s="7"/>
      <c r="D246" s="7"/>
      <c r="E246" s="161"/>
      <c r="F246" s="161"/>
      <c r="G246" s="161"/>
      <c r="H246" s="141"/>
      <c r="I246" s="7"/>
      <c r="J246" s="7"/>
    </row>
    <row r="247" s="124" customFormat="1" ht="15.75">
      <c r="H247" s="165"/>
    </row>
    <row r="248" s="124" customFormat="1" ht="15.75">
      <c r="H248" s="165"/>
    </row>
    <row r="249" s="124" customFormat="1" ht="15.75">
      <c r="H249" s="165"/>
    </row>
    <row r="250" s="124" customFormat="1" ht="15.75">
      <c r="H250" s="165"/>
    </row>
    <row r="251" s="124" customFormat="1" ht="15.75">
      <c r="H251" s="165"/>
    </row>
    <row r="252" s="124" customFormat="1" ht="15.75">
      <c r="H252" s="165"/>
    </row>
    <row r="253" s="124" customFormat="1" ht="15.75">
      <c r="H253" s="165"/>
    </row>
    <row r="254" s="124" customFormat="1" ht="15.75">
      <c r="H254" s="165"/>
    </row>
    <row r="255" s="124" customFormat="1" ht="15.75">
      <c r="H255" s="165"/>
    </row>
    <row r="256" s="124" customFormat="1" ht="15.75">
      <c r="H256" s="165"/>
    </row>
    <row r="257" s="124" customFormat="1" ht="15.75">
      <c r="H257" s="165"/>
    </row>
    <row r="258" s="124" customFormat="1" ht="15.75">
      <c r="H258" s="165"/>
    </row>
    <row r="259" s="124" customFormat="1" ht="15.75">
      <c r="H259" s="165"/>
    </row>
    <row r="260" s="124" customFormat="1" ht="15.75">
      <c r="H260" s="165"/>
    </row>
    <row r="261" s="124" customFormat="1" ht="15.75">
      <c r="H261" s="165"/>
    </row>
    <row r="262" s="124" customFormat="1" ht="15.75">
      <c r="H262" s="165"/>
    </row>
    <row r="263" s="124" customFormat="1" ht="15.75">
      <c r="H263" s="165"/>
    </row>
    <row r="264" s="124" customFormat="1" ht="15.75">
      <c r="H264" s="165"/>
    </row>
    <row r="265" s="124" customFormat="1" ht="15.75">
      <c r="H265" s="165"/>
    </row>
    <row r="266" s="124" customFormat="1" ht="15.75">
      <c r="H266" s="165"/>
    </row>
    <row r="267" s="124" customFormat="1" ht="15.75">
      <c r="H267" s="165"/>
    </row>
    <row r="268" s="124" customFormat="1" ht="15.75">
      <c r="H268" s="165"/>
    </row>
    <row r="269" s="124" customFormat="1" ht="15.75">
      <c r="H269" s="165"/>
    </row>
    <row r="270" s="124" customFormat="1" ht="15.75">
      <c r="H270" s="165"/>
    </row>
    <row r="271" s="124" customFormat="1" ht="15.75">
      <c r="H271" s="165"/>
    </row>
    <row r="272" s="124" customFormat="1" ht="15.75">
      <c r="H272" s="165"/>
    </row>
    <row r="273" s="124" customFormat="1" ht="15.75">
      <c r="H273" s="165"/>
    </row>
    <row r="274" s="124" customFormat="1" ht="15.75">
      <c r="H274" s="165"/>
    </row>
    <row r="275" s="124" customFormat="1" ht="15.75">
      <c r="H275" s="165"/>
    </row>
    <row r="276" s="124" customFormat="1" ht="15.75">
      <c r="H276" s="165"/>
    </row>
    <row r="277" s="124" customFormat="1" ht="15.75">
      <c r="H277" s="165"/>
    </row>
    <row r="278" s="124" customFormat="1" ht="15.75">
      <c r="H278" s="165"/>
    </row>
    <row r="279" s="124" customFormat="1" ht="15.75">
      <c r="H279" s="165"/>
    </row>
    <row r="280" s="124" customFormat="1" ht="15.75">
      <c r="H280" s="165"/>
    </row>
    <row r="281" s="124" customFormat="1" ht="15.75">
      <c r="H281" s="165"/>
    </row>
    <row r="282" s="124" customFormat="1" ht="15.75">
      <c r="H282" s="165"/>
    </row>
    <row r="283" s="124" customFormat="1" ht="15.75">
      <c r="H283" s="165"/>
    </row>
    <row r="284" s="124" customFormat="1" ht="15.75">
      <c r="H284" s="165"/>
    </row>
    <row r="285" s="124" customFormat="1" ht="15.75">
      <c r="H285" s="165"/>
    </row>
    <row r="286" s="124" customFormat="1" ht="15.75">
      <c r="H286" s="165"/>
    </row>
    <row r="287" s="124" customFormat="1" ht="15.75">
      <c r="H287" s="165"/>
    </row>
    <row r="288" s="124" customFormat="1" ht="15.75">
      <c r="H288" s="165"/>
    </row>
    <row r="289" s="124" customFormat="1" ht="15.75">
      <c r="H289" s="165"/>
    </row>
    <row r="290" s="124" customFormat="1" ht="15.75">
      <c r="H290" s="165"/>
    </row>
    <row r="291" s="124" customFormat="1" ht="15.75">
      <c r="H291" s="165"/>
    </row>
    <row r="292" s="124" customFormat="1" ht="15.75">
      <c r="H292" s="165"/>
    </row>
    <row r="293" s="124" customFormat="1" ht="15.75">
      <c r="H293" s="165"/>
    </row>
    <row r="294" s="124" customFormat="1" ht="15.75">
      <c r="H294" s="165"/>
    </row>
    <row r="295" s="124" customFormat="1" ht="15.75">
      <c r="H295" s="165"/>
    </row>
    <row r="296" s="124" customFormat="1" ht="15.75">
      <c r="H296" s="165"/>
    </row>
    <row r="297" s="124" customFormat="1" ht="15.75">
      <c r="H297" s="165"/>
    </row>
    <row r="298" s="124" customFormat="1" ht="15.75">
      <c r="H298" s="165"/>
    </row>
    <row r="299" s="124" customFormat="1" ht="15.75">
      <c r="H299" s="165"/>
    </row>
    <row r="300" s="124" customFormat="1" ht="15.75">
      <c r="H300" s="165"/>
    </row>
    <row r="301" s="124" customFormat="1" ht="15.75">
      <c r="H301" s="165"/>
    </row>
    <row r="302" s="124" customFormat="1" ht="15.75">
      <c r="H302" s="165"/>
    </row>
    <row r="303" s="124" customFormat="1" ht="15.75">
      <c r="H303" s="165"/>
    </row>
    <row r="304" s="124" customFormat="1" ht="15.75">
      <c r="H304" s="165"/>
    </row>
    <row r="305" s="124" customFormat="1" ht="15.75">
      <c r="H305" s="165"/>
    </row>
    <row r="306" s="124" customFormat="1" ht="15.75">
      <c r="H306" s="165"/>
    </row>
    <row r="307" s="124" customFormat="1" ht="15.75">
      <c r="H307" s="165"/>
    </row>
    <row r="308" s="124" customFormat="1" ht="15.75">
      <c r="H308" s="165"/>
    </row>
    <row r="309" s="124" customFormat="1" ht="15.75">
      <c r="H309" s="165"/>
    </row>
    <row r="310" s="124" customFormat="1" ht="15.75">
      <c r="H310" s="165"/>
    </row>
    <row r="311" s="124" customFormat="1" ht="15.75">
      <c r="H311" s="165"/>
    </row>
    <row r="312" s="124" customFormat="1" ht="15.75">
      <c r="H312" s="165"/>
    </row>
    <row r="313" s="124" customFormat="1" ht="15.75">
      <c r="H313" s="165"/>
    </row>
    <row r="314" s="124" customFormat="1" ht="15.75">
      <c r="H314" s="165"/>
    </row>
    <row r="315" s="124" customFormat="1" ht="15.75">
      <c r="H315" s="165"/>
    </row>
    <row r="316" s="124" customFormat="1" ht="15.75">
      <c r="H316" s="165"/>
    </row>
    <row r="317" s="124" customFormat="1" ht="15.75">
      <c r="H317" s="165"/>
    </row>
    <row r="318" s="124" customFormat="1" ht="15.75">
      <c r="H318" s="165"/>
    </row>
    <row r="319" s="124" customFormat="1" ht="15.75">
      <c r="H319" s="165"/>
    </row>
    <row r="320" s="124" customFormat="1" ht="15.75">
      <c r="H320" s="165"/>
    </row>
    <row r="321" s="124" customFormat="1" ht="15.75">
      <c r="H321" s="165"/>
    </row>
    <row r="322" s="124" customFormat="1" ht="15.75">
      <c r="H322" s="165"/>
    </row>
    <row r="323" s="124" customFormat="1" ht="15.75">
      <c r="H323" s="165"/>
    </row>
    <row r="324" s="124" customFormat="1" ht="15.75">
      <c r="H324" s="165"/>
    </row>
    <row r="325" s="124" customFormat="1" ht="15.75">
      <c r="H325" s="165"/>
    </row>
    <row r="326" s="124" customFormat="1" ht="15.75">
      <c r="H326" s="165"/>
    </row>
    <row r="327" s="124" customFormat="1" ht="15.75">
      <c r="H327" s="165"/>
    </row>
    <row r="328" s="124" customFormat="1" ht="15.75">
      <c r="H328" s="165"/>
    </row>
    <row r="329" s="124" customFormat="1" ht="15.75">
      <c r="H329" s="165"/>
    </row>
    <row r="330" s="124" customFormat="1" ht="15.75">
      <c r="H330" s="165"/>
    </row>
    <row r="331" s="124" customFormat="1" ht="15.75">
      <c r="H331" s="165"/>
    </row>
    <row r="332" s="124" customFormat="1" ht="15.75">
      <c r="H332" s="165"/>
    </row>
    <row r="333" s="124" customFormat="1" ht="15.75">
      <c r="H333" s="165"/>
    </row>
    <row r="334" s="124" customFormat="1" ht="15.75">
      <c r="H334" s="165"/>
    </row>
    <row r="335" s="124" customFormat="1" ht="15.75">
      <c r="H335" s="165"/>
    </row>
    <row r="336" s="124" customFormat="1" ht="15.75">
      <c r="H336" s="165"/>
    </row>
    <row r="337" s="124" customFormat="1" ht="15.75">
      <c r="H337" s="165"/>
    </row>
    <row r="338" s="124" customFormat="1" ht="15.75">
      <c r="H338" s="165"/>
    </row>
    <row r="339" s="124" customFormat="1" ht="15.75">
      <c r="H339" s="165"/>
    </row>
    <row r="340" s="124" customFormat="1" ht="15.75">
      <c r="H340" s="165"/>
    </row>
    <row r="341" s="124" customFormat="1" ht="15.75">
      <c r="H341" s="165"/>
    </row>
    <row r="342" s="124" customFormat="1" ht="15.75">
      <c r="H342" s="165"/>
    </row>
    <row r="343" s="124" customFormat="1" ht="15.75">
      <c r="H343" s="165"/>
    </row>
    <row r="344" s="124" customFormat="1" ht="15.75">
      <c r="H344" s="165"/>
    </row>
    <row r="345" s="124" customFormat="1" ht="15.75">
      <c r="H345" s="165"/>
    </row>
    <row r="346" s="124" customFormat="1" ht="15.75">
      <c r="H346" s="165"/>
    </row>
    <row r="347" s="124" customFormat="1" ht="15.75">
      <c r="H347" s="165"/>
    </row>
    <row r="348" s="124" customFormat="1" ht="15.75">
      <c r="H348" s="165"/>
    </row>
    <row r="349" s="124" customFormat="1" ht="15.75">
      <c r="H349" s="165"/>
    </row>
    <row r="350" s="124" customFormat="1" ht="15.75">
      <c r="H350" s="165"/>
    </row>
    <row r="351" s="124" customFormat="1" ht="15.75">
      <c r="H351" s="165"/>
    </row>
    <row r="352" s="124" customFormat="1" ht="15.75">
      <c r="H352" s="165"/>
    </row>
    <row r="353" s="124" customFormat="1" ht="15.75">
      <c r="H353" s="165"/>
    </row>
    <row r="354" s="124" customFormat="1" ht="15.75">
      <c r="H354" s="165"/>
    </row>
    <row r="355" s="124" customFormat="1" ht="15.75">
      <c r="H355" s="165"/>
    </row>
    <row r="356" s="124" customFormat="1" ht="15.75">
      <c r="H356" s="165"/>
    </row>
    <row r="357" s="124" customFormat="1" ht="15.75">
      <c r="H357" s="165"/>
    </row>
    <row r="358" s="124" customFormat="1" ht="15.75">
      <c r="H358" s="165"/>
    </row>
    <row r="359" s="124" customFormat="1" ht="15.75">
      <c r="H359" s="165"/>
    </row>
    <row r="360" s="124" customFormat="1" ht="15.75">
      <c r="H360" s="165"/>
    </row>
    <row r="361" s="124" customFormat="1" ht="15.75">
      <c r="H361" s="165"/>
    </row>
    <row r="362" s="124" customFormat="1" ht="15.75">
      <c r="H362" s="165"/>
    </row>
    <row r="363" s="124" customFormat="1" ht="15.75">
      <c r="H363" s="165"/>
    </row>
    <row r="364" s="124" customFormat="1" ht="15.75">
      <c r="H364" s="165"/>
    </row>
    <row r="365" s="124" customFormat="1" ht="15.75">
      <c r="H365" s="165"/>
    </row>
    <row r="366" s="124" customFormat="1" ht="15.75">
      <c r="H366" s="165"/>
    </row>
    <row r="367" s="124" customFormat="1" ht="15.75">
      <c r="H367" s="165"/>
    </row>
    <row r="368" s="124" customFormat="1" ht="15.75">
      <c r="H368" s="165"/>
    </row>
    <row r="369" s="124" customFormat="1" ht="15.75">
      <c r="H369" s="165"/>
    </row>
    <row r="370" s="124" customFormat="1" ht="15.75">
      <c r="H370" s="165"/>
    </row>
    <row r="371" s="124" customFormat="1" ht="15.75">
      <c r="H371" s="165"/>
    </row>
    <row r="372" s="124" customFormat="1" ht="15.75">
      <c r="H372" s="165"/>
    </row>
    <row r="373" s="124" customFormat="1" ht="15.75">
      <c r="H373" s="165"/>
    </row>
    <row r="374" s="124" customFormat="1" ht="15.75">
      <c r="H374" s="165"/>
    </row>
    <row r="375" s="124" customFormat="1" ht="15.75">
      <c r="H375" s="165"/>
    </row>
    <row r="376" s="124" customFormat="1" ht="15.75">
      <c r="H376" s="165"/>
    </row>
    <row r="377" s="124" customFormat="1" ht="15.75">
      <c r="H377" s="165"/>
    </row>
    <row r="378" s="124" customFormat="1" ht="15.75">
      <c r="H378" s="165"/>
    </row>
    <row r="379" s="124" customFormat="1" ht="15.75">
      <c r="H379" s="165"/>
    </row>
    <row r="380" s="124" customFormat="1" ht="15.75">
      <c r="H380" s="165"/>
    </row>
    <row r="381" s="124" customFormat="1" ht="15.75">
      <c r="H381" s="165"/>
    </row>
    <row r="382" s="124" customFormat="1" ht="15.75">
      <c r="H382" s="165"/>
    </row>
    <row r="383" s="124" customFormat="1" ht="15.75">
      <c r="H383" s="165"/>
    </row>
    <row r="384" s="124" customFormat="1" ht="15.75">
      <c r="H384" s="165"/>
    </row>
    <row r="385" s="124" customFormat="1" ht="15.75">
      <c r="H385" s="165"/>
    </row>
    <row r="386" s="124" customFormat="1" ht="15.75">
      <c r="H386" s="165"/>
    </row>
    <row r="387" s="124" customFormat="1" ht="15.75">
      <c r="H387" s="165"/>
    </row>
    <row r="388" s="124" customFormat="1" ht="15.75">
      <c r="H388" s="165"/>
    </row>
    <row r="389" s="124" customFormat="1" ht="15.75">
      <c r="H389" s="165"/>
    </row>
    <row r="390" s="124" customFormat="1" ht="15.75">
      <c r="H390" s="165"/>
    </row>
    <row r="391" s="124" customFormat="1" ht="15.75">
      <c r="H391" s="165"/>
    </row>
    <row r="392" s="124" customFormat="1" ht="15.75">
      <c r="H392" s="165"/>
    </row>
    <row r="393" s="124" customFormat="1" ht="15.75">
      <c r="H393" s="165"/>
    </row>
    <row r="394" s="124" customFormat="1" ht="15.75">
      <c r="H394" s="165"/>
    </row>
    <row r="395" s="124" customFormat="1" ht="15.75">
      <c r="H395" s="165"/>
    </row>
    <row r="396" s="124" customFormat="1" ht="15.75">
      <c r="H396" s="165"/>
    </row>
    <row r="397" s="124" customFormat="1" ht="15.75">
      <c r="H397" s="165"/>
    </row>
    <row r="398" s="124" customFormat="1" ht="15.75">
      <c r="H398" s="165"/>
    </row>
    <row r="399" s="124" customFormat="1" ht="15.75">
      <c r="H399" s="165"/>
    </row>
    <row r="400" s="124" customFormat="1" ht="15.75">
      <c r="H400" s="165"/>
    </row>
    <row r="401" s="124" customFormat="1" ht="15.75">
      <c r="H401" s="165"/>
    </row>
    <row r="402" s="124" customFormat="1" ht="15.75">
      <c r="H402" s="165"/>
    </row>
    <row r="403" s="124" customFormat="1" ht="15.75">
      <c r="H403" s="165"/>
    </row>
    <row r="404" s="124" customFormat="1" ht="15.75">
      <c r="H404" s="165"/>
    </row>
    <row r="405" s="124" customFormat="1" ht="15.75">
      <c r="H405" s="165"/>
    </row>
    <row r="406" s="124" customFormat="1" ht="15.75">
      <c r="H406" s="165"/>
    </row>
    <row r="407" s="124" customFormat="1" ht="15.75">
      <c r="H407" s="165"/>
    </row>
    <row r="408" s="124" customFormat="1" ht="15.75">
      <c r="H408" s="165"/>
    </row>
    <row r="409" s="124" customFormat="1" ht="15.75">
      <c r="H409" s="165"/>
    </row>
    <row r="410" s="124" customFormat="1" ht="15.75">
      <c r="H410" s="165"/>
    </row>
    <row r="411" s="124" customFormat="1" ht="15.75">
      <c r="H411" s="165"/>
    </row>
    <row r="412" s="124" customFormat="1" ht="15.75">
      <c r="H412" s="165"/>
    </row>
    <row r="413" s="124" customFormat="1" ht="15.75">
      <c r="H413" s="165"/>
    </row>
    <row r="414" s="124" customFormat="1" ht="15.75">
      <c r="H414" s="165"/>
    </row>
    <row r="415" s="124" customFormat="1" ht="15.75">
      <c r="H415" s="165"/>
    </row>
    <row r="416" s="124" customFormat="1" ht="15.75">
      <c r="H416" s="165"/>
    </row>
    <row r="417" s="124" customFormat="1" ht="15.75">
      <c r="H417" s="165"/>
    </row>
    <row r="418" s="124" customFormat="1" ht="15.75">
      <c r="H418" s="165"/>
    </row>
    <row r="419" s="124" customFormat="1" ht="15.75">
      <c r="H419" s="165"/>
    </row>
    <row r="420" s="124" customFormat="1" ht="15.75">
      <c r="H420" s="165"/>
    </row>
    <row r="421" s="124" customFormat="1" ht="15.75">
      <c r="H421" s="165"/>
    </row>
    <row r="422" s="124" customFormat="1" ht="15.75">
      <c r="H422" s="165"/>
    </row>
    <row r="423" s="124" customFormat="1" ht="15.75">
      <c r="H423" s="165"/>
    </row>
    <row r="424" s="124" customFormat="1" ht="15.75">
      <c r="H424" s="165"/>
    </row>
    <row r="425" s="124" customFormat="1" ht="15.75">
      <c r="H425" s="165"/>
    </row>
    <row r="426" s="124" customFormat="1" ht="15.75">
      <c r="H426" s="165"/>
    </row>
    <row r="427" s="124" customFormat="1" ht="15.75">
      <c r="H427" s="165"/>
    </row>
    <row r="428" s="124" customFormat="1" ht="15.75">
      <c r="H428" s="165"/>
    </row>
    <row r="429" s="124" customFormat="1" ht="15.75">
      <c r="H429" s="165"/>
    </row>
    <row r="430" s="124" customFormat="1" ht="15.75">
      <c r="H430" s="165"/>
    </row>
    <row r="431" s="124" customFormat="1" ht="15.75">
      <c r="H431" s="165"/>
    </row>
    <row r="432" s="124" customFormat="1" ht="15.75">
      <c r="H432" s="165"/>
    </row>
    <row r="433" s="124" customFormat="1" ht="15.75">
      <c r="H433" s="165"/>
    </row>
    <row r="434" s="124" customFormat="1" ht="15.75">
      <c r="H434" s="165"/>
    </row>
    <row r="435" s="124" customFormat="1" ht="15.75">
      <c r="H435" s="165"/>
    </row>
    <row r="436" s="124" customFormat="1" ht="15.75">
      <c r="H436" s="165"/>
    </row>
    <row r="437" s="124" customFormat="1" ht="15.75">
      <c r="H437" s="165"/>
    </row>
    <row r="438" s="124" customFormat="1" ht="15.75">
      <c r="H438" s="165"/>
    </row>
    <row r="439" s="124" customFormat="1" ht="15.75">
      <c r="H439" s="165"/>
    </row>
    <row r="440" s="124" customFormat="1" ht="15.75">
      <c r="H440" s="165"/>
    </row>
    <row r="441" s="124" customFormat="1" ht="15.75">
      <c r="H441" s="165"/>
    </row>
    <row r="442" s="124" customFormat="1" ht="15.75">
      <c r="H442" s="165"/>
    </row>
    <row r="443" s="124" customFormat="1" ht="15.75">
      <c r="H443" s="165"/>
    </row>
    <row r="444" s="124" customFormat="1" ht="15.75">
      <c r="H444" s="165"/>
    </row>
    <row r="445" s="124" customFormat="1" ht="15.75">
      <c r="H445" s="165"/>
    </row>
    <row r="446" s="124" customFormat="1" ht="15.75">
      <c r="H446" s="165"/>
    </row>
    <row r="447" s="124" customFormat="1" ht="15.75">
      <c r="H447" s="165"/>
    </row>
    <row r="448" s="124" customFormat="1" ht="15.75">
      <c r="H448" s="165"/>
    </row>
    <row r="449" s="124" customFormat="1" ht="15.75">
      <c r="H449" s="165"/>
    </row>
    <row r="450" s="124" customFormat="1" ht="15.75">
      <c r="H450" s="165"/>
    </row>
    <row r="451" s="124" customFormat="1" ht="15.75">
      <c r="H451" s="165"/>
    </row>
    <row r="452" s="124" customFormat="1" ht="15.75">
      <c r="H452" s="165"/>
    </row>
    <row r="453" s="124" customFormat="1" ht="15.75">
      <c r="H453" s="165"/>
    </row>
    <row r="454" s="124" customFormat="1" ht="15.75">
      <c r="H454" s="165"/>
    </row>
    <row r="455" s="124" customFormat="1" ht="15.75">
      <c r="H455" s="165"/>
    </row>
    <row r="456" s="124" customFormat="1" ht="15.75">
      <c r="H456" s="165"/>
    </row>
    <row r="457" s="124" customFormat="1" ht="15.75">
      <c r="H457" s="165"/>
    </row>
    <row r="458" s="124" customFormat="1" ht="15.75">
      <c r="H458" s="165"/>
    </row>
    <row r="459" s="124" customFormat="1" ht="15.75">
      <c r="H459" s="165"/>
    </row>
  </sheetData>
  <sheetProtection/>
  <mergeCells count="98">
    <mergeCell ref="J5:J7"/>
    <mergeCell ref="A2:J2"/>
    <mergeCell ref="A5:A7"/>
    <mergeCell ref="B5:B7"/>
    <mergeCell ref="E5:G5"/>
    <mergeCell ref="E6:E7"/>
    <mergeCell ref="C5:D5"/>
    <mergeCell ref="C6:C7"/>
    <mergeCell ref="D6:D7"/>
    <mergeCell ref="F6:G6"/>
    <mergeCell ref="H5:I5"/>
    <mergeCell ref="H6:H7"/>
    <mergeCell ref="I6:I7"/>
    <mergeCell ref="A4:J4"/>
    <mergeCell ref="J230:J232"/>
    <mergeCell ref="B13:B14"/>
    <mergeCell ref="B15:B16"/>
    <mergeCell ref="B17:B18"/>
    <mergeCell ref="B19:B20"/>
    <mergeCell ref="B21:B22"/>
    <mergeCell ref="B23:B24"/>
    <mergeCell ref="B25:B27"/>
    <mergeCell ref="B37:B38"/>
    <mergeCell ref="B39:B40"/>
    <mergeCell ref="B42:B43"/>
    <mergeCell ref="B45:B47"/>
    <mergeCell ref="B52:B54"/>
    <mergeCell ref="B57:B58"/>
    <mergeCell ref="B59:B60"/>
    <mergeCell ref="B61:B62"/>
    <mergeCell ref="B63:B65"/>
    <mergeCell ref="B66:B67"/>
    <mergeCell ref="B68:B69"/>
    <mergeCell ref="B70:B72"/>
    <mergeCell ref="B73:B74"/>
    <mergeCell ref="B76:B79"/>
    <mergeCell ref="B80:B81"/>
    <mergeCell ref="B82:B84"/>
    <mergeCell ref="B85:B87"/>
    <mergeCell ref="B88:B90"/>
    <mergeCell ref="B92:B93"/>
    <mergeCell ref="B94:B95"/>
    <mergeCell ref="B100:B101"/>
    <mergeCell ref="B102:B103"/>
    <mergeCell ref="B108:B109"/>
    <mergeCell ref="B119:B122"/>
    <mergeCell ref="B123:B124"/>
    <mergeCell ref="B127:B128"/>
    <mergeCell ref="B130:B131"/>
    <mergeCell ref="B134:B135"/>
    <mergeCell ref="B140:B141"/>
    <mergeCell ref="B143:B145"/>
    <mergeCell ref="B146:B147"/>
    <mergeCell ref="B152:B153"/>
    <mergeCell ref="B156:B157"/>
    <mergeCell ref="B162:B163"/>
    <mergeCell ref="B166:B169"/>
    <mergeCell ref="B171:B172"/>
    <mergeCell ref="B180:B181"/>
    <mergeCell ref="B184:B185"/>
    <mergeCell ref="B192:B193"/>
    <mergeCell ref="B211:B213"/>
    <mergeCell ref="C19:C20"/>
    <mergeCell ref="C25:C27"/>
    <mergeCell ref="C31:C32"/>
    <mergeCell ref="C28:C29"/>
    <mergeCell ref="C23:C24"/>
    <mergeCell ref="C11:C14"/>
    <mergeCell ref="C17:C18"/>
    <mergeCell ref="C21:C22"/>
    <mergeCell ref="C39:C40"/>
    <mergeCell ref="C41:C43"/>
    <mergeCell ref="C45:C47"/>
    <mergeCell ref="C52:C54"/>
    <mergeCell ref="C50:C51"/>
    <mergeCell ref="C82:C84"/>
    <mergeCell ref="C57:C58"/>
    <mergeCell ref="C66:C67"/>
    <mergeCell ref="C68:C69"/>
    <mergeCell ref="C70:C74"/>
    <mergeCell ref="C76:C79"/>
    <mergeCell ref="C80:C81"/>
    <mergeCell ref="C85:C87"/>
    <mergeCell ref="C88:C90"/>
    <mergeCell ref="C92:C93"/>
    <mergeCell ref="C100:C101"/>
    <mergeCell ref="C102:C103"/>
    <mergeCell ref="C108:C109"/>
    <mergeCell ref="C143:C145"/>
    <mergeCell ref="C146:C147"/>
    <mergeCell ref="C180:C183"/>
    <mergeCell ref="C184:C185"/>
    <mergeCell ref="C110:C111"/>
    <mergeCell ref="C119:C122"/>
    <mergeCell ref="C123:C124"/>
    <mergeCell ref="C127:C128"/>
    <mergeCell ref="C134:C135"/>
    <mergeCell ref="C130:C131"/>
  </mergeCells>
  <printOptions horizontalCentered="1"/>
  <pageMargins left="0" right="0" top="0.5" bottom="0.5" header="0" footer="0"/>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O14"/>
  <sheetViews>
    <sheetView zoomScalePageLayoutView="0" workbookViewId="0" topLeftCell="A1">
      <selection activeCell="L6" sqref="L6:L7"/>
    </sheetView>
  </sheetViews>
  <sheetFormatPr defaultColWidth="9.140625" defaultRowHeight="15"/>
  <cols>
    <col min="1" max="1" width="5.57421875" style="1" customWidth="1"/>
    <col min="2" max="2" width="27.57421875" style="1" customWidth="1"/>
    <col min="3" max="3" width="10.57421875" style="1" customWidth="1"/>
    <col min="4" max="4" width="10.140625" style="1" customWidth="1"/>
    <col min="5" max="5" width="6.8515625" style="1" customWidth="1"/>
    <col min="6" max="6" width="6.57421875" style="1" customWidth="1"/>
    <col min="7" max="7" width="6.8515625" style="1" customWidth="1"/>
    <col min="8" max="8" width="8.140625" style="1" customWidth="1"/>
    <col min="9" max="9" width="6.140625" style="1" customWidth="1"/>
    <col min="10" max="10" width="6.421875" style="1" customWidth="1"/>
    <col min="11" max="11" width="7.28125" style="1" customWidth="1"/>
    <col min="12" max="12" width="8.57421875" style="1" customWidth="1"/>
    <col min="13" max="13" width="7.28125" style="1" customWidth="1"/>
    <col min="14" max="14" width="9.57421875" style="1" customWidth="1"/>
    <col min="15" max="15" width="9.8515625" style="1" customWidth="1"/>
    <col min="16" max="16384" width="9.140625" style="1" customWidth="1"/>
  </cols>
  <sheetData>
    <row r="1" spans="1:2" ht="15.75">
      <c r="A1" s="98"/>
      <c r="B1" s="1" t="s">
        <v>180</v>
      </c>
    </row>
    <row r="2" spans="1:15" ht="15.75">
      <c r="A2" s="214" t="s">
        <v>203</v>
      </c>
      <c r="B2" s="214"/>
      <c r="C2" s="214"/>
      <c r="D2" s="214"/>
      <c r="E2" s="214"/>
      <c r="F2" s="214"/>
      <c r="G2" s="214"/>
      <c r="H2" s="214"/>
      <c r="I2" s="214"/>
      <c r="J2" s="214"/>
      <c r="K2" s="214"/>
      <c r="L2" s="214"/>
      <c r="M2" s="214"/>
      <c r="N2" s="214"/>
      <c r="O2" s="214"/>
    </row>
    <row r="5" spans="1:15" s="95" customFormat="1" ht="30" customHeight="1">
      <c r="A5" s="205" t="s">
        <v>0</v>
      </c>
      <c r="B5" s="196" t="s">
        <v>182</v>
      </c>
      <c r="C5" s="196" t="s">
        <v>184</v>
      </c>
      <c r="D5" s="192" t="s">
        <v>204</v>
      </c>
      <c r="E5" s="211"/>
      <c r="F5" s="211"/>
      <c r="G5" s="193"/>
      <c r="H5" s="192" t="s">
        <v>205</v>
      </c>
      <c r="I5" s="211"/>
      <c r="J5" s="211"/>
      <c r="K5" s="211"/>
      <c r="L5" s="193"/>
      <c r="M5" s="192" t="s">
        <v>206</v>
      </c>
      <c r="N5" s="211"/>
      <c r="O5" s="202" t="s">
        <v>10</v>
      </c>
    </row>
    <row r="6" spans="1:15" s="95" customFormat="1" ht="15" customHeight="1">
      <c r="A6" s="196"/>
      <c r="B6" s="206"/>
      <c r="C6" s="206"/>
      <c r="D6" s="196" t="s">
        <v>162</v>
      </c>
      <c r="E6" s="196" t="s">
        <v>163</v>
      </c>
      <c r="F6" s="212" t="s">
        <v>164</v>
      </c>
      <c r="G6" s="212" t="s">
        <v>181</v>
      </c>
      <c r="H6" s="196" t="s">
        <v>162</v>
      </c>
      <c r="I6" s="196" t="s">
        <v>163</v>
      </c>
      <c r="J6" s="196" t="s">
        <v>164</v>
      </c>
      <c r="K6" s="196" t="s">
        <v>181</v>
      </c>
      <c r="L6" s="196" t="s">
        <v>209</v>
      </c>
      <c r="M6" s="196" t="s">
        <v>207</v>
      </c>
      <c r="N6" s="196" t="s">
        <v>208</v>
      </c>
      <c r="O6" s="203"/>
    </row>
    <row r="7" spans="1:15" s="95" customFormat="1" ht="76.5" customHeight="1">
      <c r="A7" s="196"/>
      <c r="B7" s="206"/>
      <c r="C7" s="197"/>
      <c r="D7" s="197"/>
      <c r="E7" s="197"/>
      <c r="F7" s="213"/>
      <c r="G7" s="213"/>
      <c r="H7" s="197"/>
      <c r="I7" s="197"/>
      <c r="J7" s="197"/>
      <c r="K7" s="197"/>
      <c r="L7" s="197"/>
      <c r="M7" s="197"/>
      <c r="N7" s="197"/>
      <c r="O7" s="203"/>
    </row>
    <row r="8" spans="1:15" s="95" customFormat="1" ht="15.75">
      <c r="A8" s="100" t="s">
        <v>165</v>
      </c>
      <c r="B8" s="100" t="s">
        <v>166</v>
      </c>
      <c r="C8" s="100" t="s">
        <v>167</v>
      </c>
      <c r="D8" s="100" t="s">
        <v>168</v>
      </c>
      <c r="E8" s="100" t="s">
        <v>169</v>
      </c>
      <c r="F8" s="100" t="s">
        <v>170</v>
      </c>
      <c r="G8" s="100" t="s">
        <v>171</v>
      </c>
      <c r="H8" s="100" t="s">
        <v>172</v>
      </c>
      <c r="I8" s="100" t="s">
        <v>173</v>
      </c>
      <c r="J8" s="100" t="s">
        <v>174</v>
      </c>
      <c r="K8" s="100" t="s">
        <v>175</v>
      </c>
      <c r="L8" s="100" t="s">
        <v>176</v>
      </c>
      <c r="M8" s="100" t="s">
        <v>177</v>
      </c>
      <c r="N8" s="100" t="s">
        <v>178</v>
      </c>
      <c r="O8" s="100" t="s">
        <v>179</v>
      </c>
    </row>
    <row r="9" spans="1:15" s="95" customFormat="1" ht="15.75">
      <c r="A9" s="97"/>
      <c r="B9" s="99" t="s">
        <v>158</v>
      </c>
      <c r="C9" s="97"/>
      <c r="D9" s="97"/>
      <c r="E9" s="97"/>
      <c r="F9" s="97"/>
      <c r="G9" s="97"/>
      <c r="H9" s="97"/>
      <c r="I9" s="97"/>
      <c r="J9" s="97"/>
      <c r="K9" s="97"/>
      <c r="L9" s="97"/>
      <c r="M9" s="97"/>
      <c r="N9" s="97"/>
      <c r="O9" s="99"/>
    </row>
    <row r="10" spans="1:15" ht="15.75">
      <c r="A10" s="13">
        <v>1</v>
      </c>
      <c r="B10" s="96" t="s">
        <v>161</v>
      </c>
      <c r="C10" s="7"/>
      <c r="D10" s="7"/>
      <c r="E10" s="7"/>
      <c r="F10" s="7"/>
      <c r="G10" s="7"/>
      <c r="H10" s="7"/>
      <c r="I10" s="7"/>
      <c r="J10" s="7"/>
      <c r="K10" s="7"/>
      <c r="L10" s="7"/>
      <c r="M10" s="7"/>
      <c r="N10" s="7"/>
      <c r="O10" s="7"/>
    </row>
    <row r="11" spans="1:15" ht="15.75">
      <c r="A11" s="13">
        <v>2</v>
      </c>
      <c r="B11" s="96" t="s">
        <v>161</v>
      </c>
      <c r="C11" s="7"/>
      <c r="D11" s="7"/>
      <c r="E11" s="7"/>
      <c r="F11" s="7"/>
      <c r="G11" s="7"/>
      <c r="H11" s="7"/>
      <c r="I11" s="7"/>
      <c r="J11" s="7"/>
      <c r="K11" s="7"/>
      <c r="L11" s="7"/>
      <c r="M11" s="7"/>
      <c r="N11" s="7"/>
      <c r="O11" s="7"/>
    </row>
    <row r="12" spans="1:15" ht="15.75">
      <c r="A12" s="7"/>
      <c r="B12" s="1" t="s">
        <v>159</v>
      </c>
      <c r="C12" s="7"/>
      <c r="D12" s="7"/>
      <c r="E12" s="7"/>
      <c r="F12" s="7"/>
      <c r="G12" s="7"/>
      <c r="H12" s="7"/>
      <c r="I12" s="7"/>
      <c r="J12" s="7"/>
      <c r="K12" s="7"/>
      <c r="L12" s="7"/>
      <c r="M12" s="7"/>
      <c r="N12" s="7"/>
      <c r="O12" s="7"/>
    </row>
    <row r="13" spans="1:15" ht="15.75">
      <c r="A13" s="7"/>
      <c r="B13" s="7"/>
      <c r="C13" s="7"/>
      <c r="D13" s="7"/>
      <c r="E13" s="7"/>
      <c r="F13" s="7"/>
      <c r="G13" s="7"/>
      <c r="H13" s="7"/>
      <c r="I13" s="7"/>
      <c r="J13" s="7"/>
      <c r="K13" s="7"/>
      <c r="L13" s="7"/>
      <c r="M13" s="7"/>
      <c r="N13" s="7"/>
      <c r="O13" s="7"/>
    </row>
    <row r="14" spans="1:15" ht="15.75">
      <c r="A14" s="7"/>
      <c r="B14" s="7"/>
      <c r="C14" s="7"/>
      <c r="D14" s="7"/>
      <c r="E14" s="7"/>
      <c r="F14" s="7"/>
      <c r="G14" s="7"/>
      <c r="H14" s="7"/>
      <c r="I14" s="7"/>
      <c r="J14" s="7"/>
      <c r="K14" s="7"/>
      <c r="L14" s="7"/>
      <c r="M14" s="7"/>
      <c r="N14" s="7"/>
      <c r="O14" s="7"/>
    </row>
  </sheetData>
  <sheetProtection/>
  <mergeCells count="19">
    <mergeCell ref="F6:F7"/>
    <mergeCell ref="G6:G7"/>
    <mergeCell ref="K6:K7"/>
    <mergeCell ref="A2:O2"/>
    <mergeCell ref="A5:A7"/>
    <mergeCell ref="B5:B7"/>
    <mergeCell ref="O5:O7"/>
    <mergeCell ref="D6:D7"/>
    <mergeCell ref="M5:N5"/>
    <mergeCell ref="M6:M7"/>
    <mergeCell ref="N6:N7"/>
    <mergeCell ref="C5:C7"/>
    <mergeCell ref="D5:G5"/>
    <mergeCell ref="H5:L5"/>
    <mergeCell ref="H6:H7"/>
    <mergeCell ref="I6:I7"/>
    <mergeCell ref="J6:J7"/>
    <mergeCell ref="L6:L7"/>
    <mergeCell ref="E6:E7"/>
  </mergeCells>
  <printOptions horizontalCentered="1"/>
  <pageMargins left="0" right="0" top="0.5" bottom="0.5" header="0" footer="0"/>
  <pageSetup fitToHeight="0"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O10"/>
  <sheetViews>
    <sheetView zoomScalePageLayoutView="0" workbookViewId="0" topLeftCell="A1">
      <selection activeCell="G15" sqref="G15"/>
    </sheetView>
  </sheetViews>
  <sheetFormatPr defaultColWidth="9.140625" defaultRowHeight="15"/>
  <cols>
    <col min="1" max="1" width="5.57421875" style="1" customWidth="1"/>
    <col min="2" max="2" width="27.57421875" style="1" customWidth="1"/>
    <col min="3" max="3" width="10.57421875" style="1" customWidth="1"/>
    <col min="4" max="4" width="10.140625" style="1" customWidth="1"/>
    <col min="5" max="5" width="6.8515625" style="1" customWidth="1"/>
    <col min="6" max="6" width="6.57421875" style="1" customWidth="1"/>
    <col min="7" max="7" width="6.8515625" style="1" customWidth="1"/>
    <col min="8" max="8" width="8.140625" style="1" customWidth="1"/>
    <col min="9" max="9" width="6.140625" style="1" customWidth="1"/>
    <col min="10" max="10" width="6.421875" style="1" customWidth="1"/>
    <col min="11" max="11" width="7.28125" style="1" customWidth="1"/>
    <col min="12" max="12" width="8.57421875" style="1" customWidth="1"/>
    <col min="13" max="13" width="7.28125" style="1" customWidth="1"/>
    <col min="14" max="14" width="9.57421875" style="1" customWidth="1"/>
    <col min="15" max="15" width="9.8515625" style="1" customWidth="1"/>
    <col min="16" max="16384" width="9.140625" style="1" customWidth="1"/>
  </cols>
  <sheetData>
    <row r="1" spans="1:2" ht="15.75">
      <c r="A1" s="98"/>
      <c r="B1" s="1" t="s">
        <v>210</v>
      </c>
    </row>
    <row r="2" spans="1:15" ht="15.75">
      <c r="A2" s="214" t="s">
        <v>213</v>
      </c>
      <c r="B2" s="214"/>
      <c r="C2" s="214"/>
      <c r="D2" s="214"/>
      <c r="E2" s="214"/>
      <c r="F2" s="214"/>
      <c r="G2" s="214"/>
      <c r="H2" s="214"/>
      <c r="I2" s="214"/>
      <c r="J2" s="214"/>
      <c r="K2" s="214"/>
      <c r="L2" s="214"/>
      <c r="M2" s="214"/>
      <c r="N2" s="214"/>
      <c r="O2" s="214"/>
    </row>
    <row r="5" spans="1:15" s="95" customFormat="1" ht="30" customHeight="1">
      <c r="A5" s="205" t="s">
        <v>0</v>
      </c>
      <c r="B5" s="196" t="s">
        <v>182</v>
      </c>
      <c r="C5" s="196" t="s">
        <v>184</v>
      </c>
      <c r="D5" s="192" t="s">
        <v>204</v>
      </c>
      <c r="E5" s="211"/>
      <c r="F5" s="211"/>
      <c r="G5" s="193"/>
      <c r="H5" s="192" t="s">
        <v>205</v>
      </c>
      <c r="I5" s="211"/>
      <c r="J5" s="211"/>
      <c r="K5" s="211"/>
      <c r="L5" s="193"/>
      <c r="M5" s="192" t="s">
        <v>206</v>
      </c>
      <c r="N5" s="211"/>
      <c r="O5" s="202" t="s">
        <v>10</v>
      </c>
    </row>
    <row r="6" spans="1:15" s="95" customFormat="1" ht="15" customHeight="1">
      <c r="A6" s="196"/>
      <c r="B6" s="206"/>
      <c r="C6" s="206"/>
      <c r="D6" s="196" t="s">
        <v>162</v>
      </c>
      <c r="E6" s="196" t="s">
        <v>163</v>
      </c>
      <c r="F6" s="212" t="s">
        <v>164</v>
      </c>
      <c r="G6" s="212" t="s">
        <v>181</v>
      </c>
      <c r="H6" s="196" t="s">
        <v>162</v>
      </c>
      <c r="I6" s="196" t="s">
        <v>163</v>
      </c>
      <c r="J6" s="196" t="s">
        <v>164</v>
      </c>
      <c r="K6" s="196" t="s">
        <v>181</v>
      </c>
      <c r="L6" s="196" t="s">
        <v>209</v>
      </c>
      <c r="M6" s="196" t="s">
        <v>211</v>
      </c>
      <c r="N6" s="196" t="s">
        <v>208</v>
      </c>
      <c r="O6" s="203"/>
    </row>
    <row r="7" spans="1:15" s="95" customFormat="1" ht="76.5" customHeight="1">
      <c r="A7" s="196"/>
      <c r="B7" s="206"/>
      <c r="C7" s="197"/>
      <c r="D7" s="197"/>
      <c r="E7" s="197"/>
      <c r="F7" s="213"/>
      <c r="G7" s="213"/>
      <c r="H7" s="197"/>
      <c r="I7" s="197"/>
      <c r="J7" s="197"/>
      <c r="K7" s="197"/>
      <c r="L7" s="197"/>
      <c r="M7" s="197"/>
      <c r="N7" s="197"/>
      <c r="O7" s="203"/>
    </row>
    <row r="8" spans="1:15" s="95" customFormat="1" ht="15.75">
      <c r="A8" s="100" t="s">
        <v>165</v>
      </c>
      <c r="B8" s="100" t="s">
        <v>166</v>
      </c>
      <c r="C8" s="100" t="s">
        <v>167</v>
      </c>
      <c r="D8" s="100" t="s">
        <v>168</v>
      </c>
      <c r="E8" s="100" t="s">
        <v>169</v>
      </c>
      <c r="F8" s="100" t="s">
        <v>170</v>
      </c>
      <c r="G8" s="100" t="s">
        <v>171</v>
      </c>
      <c r="H8" s="100" t="s">
        <v>172</v>
      </c>
      <c r="I8" s="100" t="s">
        <v>173</v>
      </c>
      <c r="J8" s="100" t="s">
        <v>174</v>
      </c>
      <c r="K8" s="100" t="s">
        <v>175</v>
      </c>
      <c r="L8" s="100" t="s">
        <v>176</v>
      </c>
      <c r="M8" s="100" t="s">
        <v>177</v>
      </c>
      <c r="N8" s="100" t="s">
        <v>178</v>
      </c>
      <c r="O8" s="100" t="s">
        <v>179</v>
      </c>
    </row>
    <row r="9" spans="1:15" s="95" customFormat="1" ht="15.75">
      <c r="A9" s="97"/>
      <c r="B9" s="99" t="s">
        <v>158</v>
      </c>
      <c r="C9" s="97"/>
      <c r="D9" s="97"/>
      <c r="E9" s="97"/>
      <c r="F9" s="97"/>
      <c r="G9" s="97"/>
      <c r="H9" s="97"/>
      <c r="I9" s="97"/>
      <c r="J9" s="97"/>
      <c r="K9" s="97"/>
      <c r="L9" s="97"/>
      <c r="M9" s="97"/>
      <c r="N9" s="97"/>
      <c r="O9" s="99"/>
    </row>
    <row r="10" spans="1:15" ht="117" customHeight="1">
      <c r="A10" s="239">
        <v>1</v>
      </c>
      <c r="B10" s="239" t="s">
        <v>603</v>
      </c>
      <c r="C10" s="239" t="s">
        <v>604</v>
      </c>
      <c r="D10" s="239"/>
      <c r="E10" s="239"/>
      <c r="F10" s="239"/>
      <c r="G10" s="239"/>
      <c r="H10" s="239"/>
      <c r="I10" s="239"/>
      <c r="J10" s="239"/>
      <c r="K10" s="239"/>
      <c r="L10" s="239"/>
      <c r="M10" s="239"/>
      <c r="N10" s="239"/>
      <c r="O10" s="239"/>
    </row>
  </sheetData>
  <sheetProtection/>
  <mergeCells count="19">
    <mergeCell ref="A2:O2"/>
    <mergeCell ref="A5:A7"/>
    <mergeCell ref="B5:B7"/>
    <mergeCell ref="C5:C7"/>
    <mergeCell ref="D5:G5"/>
    <mergeCell ref="H5:L5"/>
    <mergeCell ref="M5:N5"/>
    <mergeCell ref="O5:O7"/>
    <mergeCell ref="D6:D7"/>
    <mergeCell ref="E6:E7"/>
    <mergeCell ref="L6:L7"/>
    <mergeCell ref="M6:M7"/>
    <mergeCell ref="N6:N7"/>
    <mergeCell ref="F6:F7"/>
    <mergeCell ref="G6:G7"/>
    <mergeCell ref="H6:H7"/>
    <mergeCell ref="I6:I7"/>
    <mergeCell ref="J6:J7"/>
    <mergeCell ref="K6:K7"/>
  </mergeCells>
  <printOptions horizontalCentered="1"/>
  <pageMargins left="0" right="0" top="0.5" bottom="0.5" header="0" footer="0"/>
  <pageSetup fitToHeight="0"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pageSetUpPr fitToPage="1"/>
  </sheetPr>
  <dimension ref="A1:M19"/>
  <sheetViews>
    <sheetView tabSelected="1" zoomScalePageLayoutView="0" workbookViewId="0" topLeftCell="A1">
      <selection activeCell="D18" sqref="D18"/>
    </sheetView>
  </sheetViews>
  <sheetFormatPr defaultColWidth="9.140625" defaultRowHeight="15"/>
  <cols>
    <col min="1" max="1" width="5.57421875" style="104" customWidth="1"/>
    <col min="2" max="2" width="29.421875" style="1" customWidth="1"/>
    <col min="3" max="3" width="10.57421875" style="1" customWidth="1"/>
    <col min="4" max="4" width="10.140625" style="1" customWidth="1"/>
    <col min="5" max="5" width="6.8515625" style="1" customWidth="1"/>
    <col min="6" max="6" width="6.57421875" style="1" customWidth="1"/>
    <col min="7" max="7" width="6.8515625" style="1" customWidth="1"/>
    <col min="8" max="8" width="10.7109375" style="1" customWidth="1"/>
    <col min="9" max="9" width="10.8515625" style="1" customWidth="1"/>
    <col min="10" max="11" width="7.28125" style="1" customWidth="1"/>
    <col min="12" max="12" width="9.57421875" style="1" customWidth="1"/>
    <col min="13" max="13" width="9.8515625" style="1" customWidth="1"/>
    <col min="14" max="16384" width="9.140625" style="1" customWidth="1"/>
  </cols>
  <sheetData>
    <row r="1" spans="1:2" ht="15.75">
      <c r="A1" s="102"/>
      <c r="B1" s="1" t="s">
        <v>212</v>
      </c>
    </row>
    <row r="2" spans="1:13" ht="15.75">
      <c r="A2" s="214" t="s">
        <v>220</v>
      </c>
      <c r="B2" s="214"/>
      <c r="C2" s="214"/>
      <c r="D2" s="214"/>
      <c r="E2" s="214"/>
      <c r="F2" s="214"/>
      <c r="G2" s="214"/>
      <c r="H2" s="214"/>
      <c r="I2" s="214"/>
      <c r="J2" s="214"/>
      <c r="K2" s="214"/>
      <c r="L2" s="214"/>
      <c r="M2" s="214"/>
    </row>
    <row r="5" spans="1:13" s="95" customFormat="1" ht="30" customHeight="1">
      <c r="A5" s="205" t="s">
        <v>0</v>
      </c>
      <c r="B5" s="196" t="s">
        <v>182</v>
      </c>
      <c r="C5" s="196" t="s">
        <v>184</v>
      </c>
      <c r="D5" s="192" t="s">
        <v>217</v>
      </c>
      <c r="E5" s="211"/>
      <c r="F5" s="211"/>
      <c r="G5" s="193"/>
      <c r="H5" s="192" t="s">
        <v>214</v>
      </c>
      <c r="I5" s="211"/>
      <c r="J5" s="192" t="s">
        <v>206</v>
      </c>
      <c r="K5" s="211"/>
      <c r="L5" s="211"/>
      <c r="M5" s="202" t="s">
        <v>10</v>
      </c>
    </row>
    <row r="6" spans="1:13" s="95" customFormat="1" ht="15" customHeight="1">
      <c r="A6" s="196"/>
      <c r="B6" s="206"/>
      <c r="C6" s="206"/>
      <c r="D6" s="196" t="s">
        <v>162</v>
      </c>
      <c r="E6" s="196" t="s">
        <v>163</v>
      </c>
      <c r="F6" s="212" t="s">
        <v>164</v>
      </c>
      <c r="G6" s="212" t="s">
        <v>181</v>
      </c>
      <c r="H6" s="196" t="s">
        <v>215</v>
      </c>
      <c r="I6" s="196" t="s">
        <v>216</v>
      </c>
      <c r="J6" s="196" t="s">
        <v>197</v>
      </c>
      <c r="K6" s="196" t="s">
        <v>198</v>
      </c>
      <c r="L6" s="196" t="s">
        <v>218</v>
      </c>
      <c r="M6" s="203"/>
    </row>
    <row r="7" spans="1:13" s="95" customFormat="1" ht="76.5" customHeight="1">
      <c r="A7" s="196"/>
      <c r="B7" s="206"/>
      <c r="C7" s="197"/>
      <c r="D7" s="197"/>
      <c r="E7" s="197"/>
      <c r="F7" s="213"/>
      <c r="G7" s="213"/>
      <c r="H7" s="197"/>
      <c r="I7" s="197"/>
      <c r="J7" s="197"/>
      <c r="K7" s="197"/>
      <c r="L7" s="197"/>
      <c r="M7" s="203"/>
    </row>
    <row r="8" spans="1:13" s="95" customFormat="1" ht="15.75">
      <c r="A8" s="100" t="s">
        <v>165</v>
      </c>
      <c r="B8" s="100" t="s">
        <v>166</v>
      </c>
      <c r="C8" s="100" t="s">
        <v>167</v>
      </c>
      <c r="D8" s="100" t="s">
        <v>168</v>
      </c>
      <c r="E8" s="100" t="s">
        <v>169</v>
      </c>
      <c r="F8" s="100" t="s">
        <v>170</v>
      </c>
      <c r="G8" s="100" t="s">
        <v>171</v>
      </c>
      <c r="H8" s="100" t="s">
        <v>172</v>
      </c>
      <c r="I8" s="100" t="s">
        <v>173</v>
      </c>
      <c r="J8" s="100" t="s">
        <v>174</v>
      </c>
      <c r="K8" s="100" t="s">
        <v>175</v>
      </c>
      <c r="L8" s="100" t="s">
        <v>176</v>
      </c>
      <c r="M8" s="100" t="s">
        <v>177</v>
      </c>
    </row>
    <row r="9" spans="1:13" s="95" customFormat="1" ht="15.75">
      <c r="A9" s="97"/>
      <c r="B9" s="99" t="s">
        <v>158</v>
      </c>
      <c r="C9" s="97"/>
      <c r="D9" s="97"/>
      <c r="E9" s="97"/>
      <c r="F9" s="97"/>
      <c r="G9" s="97"/>
      <c r="H9" s="97"/>
      <c r="I9" s="97"/>
      <c r="J9" s="97"/>
      <c r="K9" s="97"/>
      <c r="L9" s="97"/>
      <c r="M9" s="99"/>
    </row>
    <row r="10" spans="1:13" s="95" customFormat="1" ht="31.5">
      <c r="A10" s="97" t="s">
        <v>4</v>
      </c>
      <c r="B10" s="101" t="s">
        <v>219</v>
      </c>
      <c r="C10" s="97"/>
      <c r="D10" s="97"/>
      <c r="E10" s="97"/>
      <c r="F10" s="97"/>
      <c r="G10" s="97"/>
      <c r="H10" s="97"/>
      <c r="I10" s="97"/>
      <c r="J10" s="97"/>
      <c r="K10" s="97"/>
      <c r="L10" s="97"/>
      <c r="M10" s="99"/>
    </row>
    <row r="11" spans="1:13" ht="15.75">
      <c r="A11" s="103">
        <v>1</v>
      </c>
      <c r="B11" s="96" t="s">
        <v>159</v>
      </c>
      <c r="C11" s="7"/>
      <c r="D11" s="7"/>
      <c r="E11" s="7"/>
      <c r="F11" s="7"/>
      <c r="G11" s="7"/>
      <c r="H11" s="7"/>
      <c r="I11" s="7"/>
      <c r="J11" s="7"/>
      <c r="K11" s="7"/>
      <c r="L11" s="7"/>
      <c r="M11" s="7"/>
    </row>
    <row r="12" spans="1:13" ht="15.75">
      <c r="A12" s="103">
        <v>2</v>
      </c>
      <c r="B12" s="96" t="s">
        <v>159</v>
      </c>
      <c r="C12" s="7"/>
      <c r="D12" s="7"/>
      <c r="E12" s="7"/>
      <c r="F12" s="7"/>
      <c r="G12" s="7"/>
      <c r="H12" s="7"/>
      <c r="I12" s="7"/>
      <c r="J12" s="7"/>
      <c r="K12" s="7"/>
      <c r="L12" s="7"/>
      <c r="M12" s="7"/>
    </row>
    <row r="13" spans="1:13" ht="15.75">
      <c r="A13" s="103"/>
      <c r="B13" s="96"/>
      <c r="C13" s="7"/>
      <c r="D13" s="7"/>
      <c r="E13" s="7"/>
      <c r="F13" s="7"/>
      <c r="G13" s="7"/>
      <c r="H13" s="7"/>
      <c r="I13" s="7"/>
      <c r="J13" s="7"/>
      <c r="K13" s="7"/>
      <c r="L13" s="7"/>
      <c r="M13" s="7"/>
    </row>
    <row r="14" spans="1:13" ht="15.75">
      <c r="A14" s="103"/>
      <c r="B14" s="96"/>
      <c r="C14" s="7"/>
      <c r="D14" s="7"/>
      <c r="E14" s="7"/>
      <c r="F14" s="7"/>
      <c r="G14" s="7"/>
      <c r="H14" s="7"/>
      <c r="I14" s="7"/>
      <c r="J14" s="7"/>
      <c r="K14" s="7"/>
      <c r="L14" s="7"/>
      <c r="M14" s="7"/>
    </row>
    <row r="15" spans="1:13" ht="63">
      <c r="A15" s="97" t="s">
        <v>20</v>
      </c>
      <c r="B15" s="101" t="s">
        <v>605</v>
      </c>
      <c r="C15" s="7"/>
      <c r="D15" s="7"/>
      <c r="E15" s="7"/>
      <c r="F15" s="7"/>
      <c r="G15" s="7"/>
      <c r="H15" s="7"/>
      <c r="I15" s="7"/>
      <c r="J15" s="7"/>
      <c r="K15" s="7"/>
      <c r="L15" s="7"/>
      <c r="M15" s="7"/>
    </row>
    <row r="16" spans="1:13" ht="15.75">
      <c r="A16" s="103">
        <v>1</v>
      </c>
      <c r="B16" s="96" t="s">
        <v>159</v>
      </c>
      <c r="C16" s="7"/>
      <c r="D16" s="7"/>
      <c r="E16" s="7"/>
      <c r="F16" s="7"/>
      <c r="G16" s="7"/>
      <c r="H16" s="7"/>
      <c r="I16" s="7"/>
      <c r="J16" s="7"/>
      <c r="K16" s="7"/>
      <c r="L16" s="7"/>
      <c r="M16" s="7"/>
    </row>
    <row r="17" spans="1:13" ht="15.75">
      <c r="A17" s="103">
        <v>2</v>
      </c>
      <c r="B17" s="96" t="s">
        <v>159</v>
      </c>
      <c r="C17" s="7"/>
      <c r="D17" s="7"/>
      <c r="E17" s="7"/>
      <c r="F17" s="7"/>
      <c r="G17" s="7"/>
      <c r="H17" s="7"/>
      <c r="I17" s="7"/>
      <c r="J17" s="7"/>
      <c r="K17" s="7"/>
      <c r="L17" s="7"/>
      <c r="M17" s="7"/>
    </row>
    <row r="18" spans="1:13" ht="15.75">
      <c r="A18" s="103"/>
      <c r="B18" s="96"/>
      <c r="C18" s="7"/>
      <c r="D18" s="7"/>
      <c r="E18" s="7"/>
      <c r="F18" s="7"/>
      <c r="G18" s="7"/>
      <c r="H18" s="7"/>
      <c r="I18" s="7"/>
      <c r="J18" s="7"/>
      <c r="K18" s="7"/>
      <c r="L18" s="7"/>
      <c r="M18" s="7"/>
    </row>
    <row r="19" spans="1:13" ht="15.75">
      <c r="A19" s="6"/>
      <c r="B19" s="7"/>
      <c r="C19" s="7"/>
      <c r="D19" s="7"/>
      <c r="E19" s="7"/>
      <c r="F19" s="7"/>
      <c r="G19" s="7"/>
      <c r="H19" s="7"/>
      <c r="I19" s="7"/>
      <c r="J19" s="7"/>
      <c r="K19" s="7"/>
      <c r="L19" s="7"/>
      <c r="M19" s="7"/>
    </row>
  </sheetData>
  <sheetProtection/>
  <mergeCells count="17">
    <mergeCell ref="A2:M2"/>
    <mergeCell ref="A5:A7"/>
    <mergeCell ref="B5:B7"/>
    <mergeCell ref="C5:C7"/>
    <mergeCell ref="D5:G5"/>
    <mergeCell ref="H5:I5"/>
    <mergeCell ref="J5:L5"/>
    <mergeCell ref="M5:M7"/>
    <mergeCell ref="D6:D7"/>
    <mergeCell ref="E6:E7"/>
    <mergeCell ref="J6:J7"/>
    <mergeCell ref="L6:L7"/>
    <mergeCell ref="K6:K7"/>
    <mergeCell ref="F6:F7"/>
    <mergeCell ref="G6:G7"/>
    <mergeCell ref="H6:H7"/>
    <mergeCell ref="I6:I7"/>
  </mergeCells>
  <printOptions horizontalCentered="1"/>
  <pageMargins left="0" right="0" top="0.5" bottom="0.5" header="0" footer="0"/>
  <pageSetup fitToHeight="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P38"/>
  <sheetViews>
    <sheetView zoomScale="85" zoomScaleNormal="85" zoomScalePageLayoutView="0" workbookViewId="0" topLeftCell="A1">
      <pane xSplit="2" ySplit="5" topLeftCell="D12" activePane="bottomRight" state="frozen"/>
      <selection pane="topLeft" activeCell="A1" sqref="A1"/>
      <selection pane="topRight" activeCell="C1" sqref="C1"/>
      <selection pane="bottomLeft" activeCell="A6" sqref="A6"/>
      <selection pane="bottomRight" activeCell="K7" sqref="K7"/>
    </sheetView>
  </sheetViews>
  <sheetFormatPr defaultColWidth="9.140625" defaultRowHeight="15"/>
  <cols>
    <col min="1" max="1" width="8.7109375" style="1" customWidth="1"/>
    <col min="2" max="2" width="59.140625" style="1" customWidth="1"/>
    <col min="3" max="3" width="16.57421875" style="1" customWidth="1"/>
    <col min="4" max="4" width="14.57421875" style="1" customWidth="1"/>
    <col min="5" max="5" width="16.7109375" style="1" bestFit="1" customWidth="1"/>
    <col min="6" max="10" width="16.7109375" style="1" customWidth="1"/>
    <col min="11" max="11" width="18.7109375" style="1" bestFit="1" customWidth="1"/>
    <col min="12" max="12" width="14.7109375" style="1" customWidth="1"/>
    <col min="13" max="13" width="16.140625" style="1" customWidth="1"/>
    <col min="14" max="15" width="10.140625" style="1" bestFit="1" customWidth="1"/>
    <col min="16" max="16" width="49.140625" style="1" customWidth="1"/>
    <col min="17" max="16384" width="9.140625" style="1" customWidth="1"/>
  </cols>
  <sheetData>
    <row r="1" spans="2:15" ht="22.5">
      <c r="B1" s="217" t="s">
        <v>156</v>
      </c>
      <c r="C1" s="217"/>
      <c r="D1" s="217"/>
      <c r="E1" s="217"/>
      <c r="F1" s="217"/>
      <c r="G1" s="217"/>
      <c r="H1" s="217"/>
      <c r="I1" s="217"/>
      <c r="J1" s="217"/>
      <c r="K1" s="217"/>
      <c r="L1" s="217"/>
      <c r="M1" s="217"/>
      <c r="N1" s="217"/>
      <c r="O1" s="217"/>
    </row>
    <row r="2" spans="4:15" ht="15.75">
      <c r="D2" s="2"/>
      <c r="N2" s="221" t="s">
        <v>8</v>
      </c>
      <c r="O2" s="221"/>
    </row>
    <row r="3" spans="1:16" ht="31.5" customHeight="1">
      <c r="A3" s="218" t="s">
        <v>0</v>
      </c>
      <c r="B3" s="215" t="s">
        <v>1</v>
      </c>
      <c r="C3" s="202" t="s">
        <v>9</v>
      </c>
      <c r="D3" s="202" t="s">
        <v>2</v>
      </c>
      <c r="E3" s="202" t="s">
        <v>3</v>
      </c>
      <c r="F3" s="222" t="s">
        <v>37</v>
      </c>
      <c r="G3" s="223"/>
      <c r="H3" s="223"/>
      <c r="I3" s="223"/>
      <c r="J3" s="223"/>
      <c r="K3" s="223"/>
      <c r="L3" s="223"/>
      <c r="M3" s="223"/>
      <c r="N3" s="223"/>
      <c r="O3" s="224"/>
      <c r="P3" s="202" t="s">
        <v>10</v>
      </c>
    </row>
    <row r="4" spans="1:16" ht="15.75">
      <c r="A4" s="219"/>
      <c r="B4" s="215"/>
      <c r="C4" s="202"/>
      <c r="D4" s="202"/>
      <c r="E4" s="202"/>
      <c r="F4" s="203" t="s">
        <v>46</v>
      </c>
      <c r="G4" s="203" t="s">
        <v>47</v>
      </c>
      <c r="H4" s="203" t="s">
        <v>48</v>
      </c>
      <c r="I4" s="203" t="s">
        <v>49</v>
      </c>
      <c r="J4" s="203" t="s">
        <v>50</v>
      </c>
      <c r="K4" s="220" t="s">
        <v>11</v>
      </c>
      <c r="L4" s="215" t="s">
        <v>12</v>
      </c>
      <c r="M4" s="215"/>
      <c r="N4" s="215" t="s">
        <v>14</v>
      </c>
      <c r="O4" s="215"/>
      <c r="P4" s="202"/>
    </row>
    <row r="5" spans="1:16" ht="94.5">
      <c r="A5" s="219"/>
      <c r="B5" s="215"/>
      <c r="C5" s="202"/>
      <c r="D5" s="202"/>
      <c r="E5" s="202"/>
      <c r="F5" s="216"/>
      <c r="G5" s="216"/>
      <c r="H5" s="216"/>
      <c r="I5" s="216"/>
      <c r="J5" s="216"/>
      <c r="K5" s="220"/>
      <c r="L5" s="4" t="s">
        <v>13</v>
      </c>
      <c r="M5" s="8" t="s">
        <v>15</v>
      </c>
      <c r="N5" s="8" t="s">
        <v>16</v>
      </c>
      <c r="O5" s="8" t="s">
        <v>15</v>
      </c>
      <c r="P5" s="202"/>
    </row>
    <row r="6" spans="1:16" ht="15.75">
      <c r="A6" s="15"/>
      <c r="B6" s="94" t="s">
        <v>31</v>
      </c>
      <c r="C6" s="5"/>
      <c r="D6" s="5"/>
      <c r="E6" s="5"/>
      <c r="F6" s="5"/>
      <c r="G6" s="5"/>
      <c r="H6" s="5"/>
      <c r="I6" s="5"/>
      <c r="J6" s="5"/>
      <c r="K6" s="5"/>
      <c r="L6" s="4"/>
      <c r="M6" s="8"/>
      <c r="N6" s="8"/>
      <c r="O6" s="8"/>
      <c r="P6" s="5"/>
    </row>
    <row r="7" spans="1:16" ht="15.75">
      <c r="A7" s="81" t="s">
        <v>4</v>
      </c>
      <c r="B7" s="82" t="s">
        <v>5</v>
      </c>
      <c r="C7" s="82"/>
      <c r="D7" s="82"/>
      <c r="E7" s="82"/>
      <c r="F7" s="82"/>
      <c r="G7" s="82"/>
      <c r="H7" s="82"/>
      <c r="I7" s="82"/>
      <c r="J7" s="82"/>
      <c r="K7" s="83"/>
      <c r="L7" s="84"/>
      <c r="M7" s="85"/>
      <c r="N7" s="85"/>
      <c r="O7" s="85"/>
      <c r="P7" s="85"/>
    </row>
    <row r="8" spans="1:16" ht="31.5">
      <c r="A8" s="11">
        <v>1</v>
      </c>
      <c r="B8" s="3" t="s">
        <v>6</v>
      </c>
      <c r="C8" s="12"/>
      <c r="D8" s="12"/>
      <c r="E8" s="12"/>
      <c r="F8" s="12"/>
      <c r="G8" s="12"/>
      <c r="H8" s="12"/>
      <c r="I8" s="12"/>
      <c r="J8" s="12"/>
      <c r="K8" s="16"/>
      <c r="L8" s="10">
        <v>29297</v>
      </c>
      <c r="M8" s="10">
        <v>16156</v>
      </c>
      <c r="N8" s="10">
        <v>6150</v>
      </c>
      <c r="O8" s="10">
        <v>2718</v>
      </c>
      <c r="P8" s="3" t="s">
        <v>17</v>
      </c>
    </row>
    <row r="9" spans="1:16" ht="63">
      <c r="A9" s="11">
        <v>2</v>
      </c>
      <c r="B9" s="3" t="s">
        <v>7</v>
      </c>
      <c r="C9" s="12">
        <v>26000</v>
      </c>
      <c r="D9" s="13"/>
      <c r="E9" s="12">
        <v>10700</v>
      </c>
      <c r="F9" s="12"/>
      <c r="G9" s="12"/>
      <c r="H9" s="12"/>
      <c r="I9" s="12"/>
      <c r="J9" s="12"/>
      <c r="K9" s="16">
        <v>100000</v>
      </c>
      <c r="L9" s="10"/>
      <c r="M9" s="10"/>
      <c r="N9" s="10">
        <v>50000</v>
      </c>
      <c r="O9" s="10">
        <v>50000</v>
      </c>
      <c r="P9" s="3" t="s">
        <v>18</v>
      </c>
    </row>
    <row r="10" spans="1:16" ht="15.75">
      <c r="A10" s="81" t="s">
        <v>20</v>
      </c>
      <c r="B10" s="86" t="s">
        <v>19</v>
      </c>
      <c r="C10" s="87"/>
      <c r="D10" s="88"/>
      <c r="E10" s="87"/>
      <c r="F10" s="87"/>
      <c r="G10" s="87"/>
      <c r="H10" s="87"/>
      <c r="I10" s="87"/>
      <c r="J10" s="87"/>
      <c r="K10" s="89"/>
      <c r="L10" s="90"/>
      <c r="M10" s="90"/>
      <c r="N10" s="90"/>
      <c r="O10" s="90"/>
      <c r="P10" s="91"/>
    </row>
    <row r="11" spans="1:16" ht="78.75">
      <c r="A11" s="11">
        <v>1</v>
      </c>
      <c r="B11" s="3" t="s">
        <v>21</v>
      </c>
      <c r="C11" s="12"/>
      <c r="D11" s="12"/>
      <c r="E11" s="12">
        <v>22797</v>
      </c>
      <c r="F11" s="12"/>
      <c r="G11" s="12"/>
      <c r="H11" s="12"/>
      <c r="I11" s="12"/>
      <c r="J11" s="12"/>
      <c r="K11" s="16"/>
      <c r="L11" s="12"/>
      <c r="M11" s="13"/>
      <c r="N11" s="13"/>
      <c r="O11" s="13"/>
      <c r="P11" s="3" t="s">
        <v>22</v>
      </c>
    </row>
    <row r="12" spans="1:16" ht="47.25">
      <c r="A12" s="11">
        <v>2</v>
      </c>
      <c r="B12" s="3" t="s">
        <v>23</v>
      </c>
      <c r="C12" s="12"/>
      <c r="D12" s="12"/>
      <c r="E12" s="12"/>
      <c r="F12" s="12"/>
      <c r="G12" s="12"/>
      <c r="H12" s="12"/>
      <c r="I12" s="12"/>
      <c r="J12" s="12"/>
      <c r="K12" s="16">
        <v>50000</v>
      </c>
      <c r="L12" s="12"/>
      <c r="M12" s="13"/>
      <c r="N12" s="13"/>
      <c r="O12" s="13"/>
      <c r="P12" s="3" t="s">
        <v>26</v>
      </c>
    </row>
    <row r="13" spans="1:16" ht="47.25">
      <c r="A13" s="11">
        <v>3</v>
      </c>
      <c r="B13" s="3" t="s">
        <v>24</v>
      </c>
      <c r="C13" s="12"/>
      <c r="D13" s="12"/>
      <c r="E13" s="12"/>
      <c r="F13" s="12"/>
      <c r="G13" s="12"/>
      <c r="H13" s="12"/>
      <c r="I13" s="12"/>
      <c r="J13" s="12"/>
      <c r="K13" s="16">
        <v>3000</v>
      </c>
      <c r="L13" s="12"/>
      <c r="M13" s="13"/>
      <c r="N13" s="13"/>
      <c r="O13" s="13"/>
      <c r="P13" s="3" t="s">
        <v>27</v>
      </c>
    </row>
    <row r="14" spans="1:16" ht="47.25">
      <c r="A14" s="11">
        <v>4</v>
      </c>
      <c r="B14" s="3" t="s">
        <v>25</v>
      </c>
      <c r="C14" s="12"/>
      <c r="D14" s="12"/>
      <c r="E14" s="12"/>
      <c r="F14" s="12"/>
      <c r="G14" s="12"/>
      <c r="H14" s="12"/>
      <c r="I14" s="12"/>
      <c r="J14" s="12"/>
      <c r="K14" s="16">
        <v>60000</v>
      </c>
      <c r="L14" s="12"/>
      <c r="M14" s="13"/>
      <c r="N14" s="13"/>
      <c r="O14" s="13"/>
      <c r="P14" s="3" t="s">
        <v>28</v>
      </c>
    </row>
    <row r="15" spans="1:16" ht="31.5">
      <c r="A15" s="11">
        <v>5</v>
      </c>
      <c r="B15" s="3" t="s">
        <v>29</v>
      </c>
      <c r="C15" s="12"/>
      <c r="D15" s="12"/>
      <c r="E15" s="12"/>
      <c r="F15" s="12"/>
      <c r="G15" s="12"/>
      <c r="H15" s="12"/>
      <c r="I15" s="12"/>
      <c r="J15" s="12"/>
      <c r="K15" s="16">
        <v>11000</v>
      </c>
      <c r="L15" s="12"/>
      <c r="M15" s="13"/>
      <c r="N15" s="13"/>
      <c r="O15" s="13"/>
      <c r="P15" s="3" t="s">
        <v>32</v>
      </c>
    </row>
    <row r="16" spans="1:16" ht="31.5">
      <c r="A16" s="11">
        <v>6</v>
      </c>
      <c r="B16" s="3" t="s">
        <v>30</v>
      </c>
      <c r="C16" s="12"/>
      <c r="D16" s="12"/>
      <c r="E16" s="12">
        <v>120000</v>
      </c>
      <c r="F16" s="12"/>
      <c r="G16" s="12"/>
      <c r="H16" s="12"/>
      <c r="I16" s="12"/>
      <c r="J16" s="12"/>
      <c r="K16" s="16">
        <v>38620</v>
      </c>
      <c r="L16" s="12"/>
      <c r="M16" s="13"/>
      <c r="N16" s="13"/>
      <c r="O16" s="13"/>
      <c r="P16" s="3" t="s">
        <v>33</v>
      </c>
    </row>
    <row r="17" spans="1:16" ht="15.75">
      <c r="A17" s="81" t="s">
        <v>35</v>
      </c>
      <c r="B17" s="92" t="s">
        <v>36</v>
      </c>
      <c r="C17" s="87"/>
      <c r="D17" s="87"/>
      <c r="E17" s="87"/>
      <c r="F17" s="87"/>
      <c r="G17" s="87"/>
      <c r="H17" s="87"/>
      <c r="I17" s="87"/>
      <c r="J17" s="87"/>
      <c r="K17" s="89"/>
      <c r="L17" s="87"/>
      <c r="M17" s="88"/>
      <c r="N17" s="88"/>
      <c r="O17" s="88"/>
      <c r="P17" s="85"/>
    </row>
    <row r="18" spans="1:16" ht="15.75">
      <c r="A18" s="25">
        <v>3.1</v>
      </c>
      <c r="B18" s="17" t="s">
        <v>34</v>
      </c>
      <c r="C18" s="12"/>
      <c r="D18" s="12"/>
      <c r="E18" s="12"/>
      <c r="F18" s="12"/>
      <c r="G18" s="12"/>
      <c r="H18" s="12"/>
      <c r="I18" s="12"/>
      <c r="J18" s="12"/>
      <c r="K18" s="16"/>
      <c r="L18" s="12"/>
      <c r="M18" s="13"/>
      <c r="N18" s="13"/>
      <c r="O18" s="13"/>
      <c r="P18" s="7"/>
    </row>
    <row r="19" spans="1:16" ht="18.75">
      <c r="A19" s="11" t="s">
        <v>58</v>
      </c>
      <c r="B19" s="3" t="s">
        <v>38</v>
      </c>
      <c r="C19" s="12"/>
      <c r="D19" s="9">
        <v>543</v>
      </c>
      <c r="E19" s="12"/>
      <c r="F19" s="21">
        <v>500</v>
      </c>
      <c r="G19" s="21">
        <v>500</v>
      </c>
      <c r="H19" s="21">
        <v>500</v>
      </c>
      <c r="I19" s="21">
        <v>500</v>
      </c>
      <c r="J19" s="21">
        <v>500</v>
      </c>
      <c r="K19" s="16">
        <f>SUM(F19:J19)</f>
        <v>2500</v>
      </c>
      <c r="L19" s="12"/>
      <c r="M19" s="13"/>
      <c r="N19" s="13"/>
      <c r="O19" s="13"/>
      <c r="P19" s="7"/>
    </row>
    <row r="20" spans="1:16" ht="18.75">
      <c r="A20" s="11" t="s">
        <v>59</v>
      </c>
      <c r="B20" s="3" t="s">
        <v>51</v>
      </c>
      <c r="C20" s="12"/>
      <c r="D20" s="19">
        <v>510</v>
      </c>
      <c r="E20" s="12"/>
      <c r="F20" s="9"/>
      <c r="G20" s="9"/>
      <c r="H20" s="9"/>
      <c r="I20" s="9"/>
      <c r="J20" s="9"/>
      <c r="K20" s="16">
        <f>SUM(F20:J20)</f>
        <v>0</v>
      </c>
      <c r="L20" s="12"/>
      <c r="M20" s="13"/>
      <c r="N20" s="13"/>
      <c r="O20" s="13"/>
      <c r="P20" s="22" t="s">
        <v>53</v>
      </c>
    </row>
    <row r="21" spans="1:16" ht="18.75">
      <c r="A21" s="11" t="s">
        <v>60</v>
      </c>
      <c r="B21" s="3" t="s">
        <v>39</v>
      </c>
      <c r="C21" s="12"/>
      <c r="D21" s="19">
        <f>800+1000</f>
        <v>1800</v>
      </c>
      <c r="E21" s="12"/>
      <c r="F21" s="19">
        <v>2000</v>
      </c>
      <c r="G21" s="19">
        <v>2000</v>
      </c>
      <c r="H21" s="19">
        <v>2000</v>
      </c>
      <c r="I21" s="19">
        <v>2000</v>
      </c>
      <c r="J21" s="19">
        <v>2000</v>
      </c>
      <c r="K21" s="16">
        <f aca="true" t="shared" si="0" ref="K21:K38">SUM(F21:J21)</f>
        <v>10000</v>
      </c>
      <c r="L21" s="12"/>
      <c r="M21" s="13"/>
      <c r="N21" s="13"/>
      <c r="O21" s="13"/>
      <c r="P21" s="23"/>
    </row>
    <row r="22" spans="1:16" ht="18.75">
      <c r="A22" s="11" t="s">
        <v>61</v>
      </c>
      <c r="B22" s="3" t="s">
        <v>40</v>
      </c>
      <c r="C22" s="12"/>
      <c r="D22" s="9">
        <v>80</v>
      </c>
      <c r="E22" s="12"/>
      <c r="F22" s="19">
        <v>100</v>
      </c>
      <c r="G22" s="19">
        <v>100</v>
      </c>
      <c r="H22" s="19">
        <v>100</v>
      </c>
      <c r="I22" s="19">
        <v>100</v>
      </c>
      <c r="J22" s="19">
        <v>100</v>
      </c>
      <c r="K22" s="18">
        <f t="shared" si="0"/>
        <v>500</v>
      </c>
      <c r="L22" s="12"/>
      <c r="M22" s="13"/>
      <c r="N22" s="13"/>
      <c r="O22" s="13"/>
      <c r="P22" s="23"/>
    </row>
    <row r="23" spans="1:16" ht="18.75">
      <c r="A23" s="11" t="s">
        <v>62</v>
      </c>
      <c r="B23" s="3" t="s">
        <v>41</v>
      </c>
      <c r="C23" s="12"/>
      <c r="D23" s="9">
        <v>765</v>
      </c>
      <c r="E23" s="12"/>
      <c r="F23" s="9">
        <v>1000</v>
      </c>
      <c r="G23" s="9">
        <v>1000</v>
      </c>
      <c r="H23" s="9">
        <v>1000</v>
      </c>
      <c r="I23" s="9">
        <v>1000</v>
      </c>
      <c r="J23" s="9">
        <v>1000</v>
      </c>
      <c r="K23" s="18">
        <f t="shared" si="0"/>
        <v>5000</v>
      </c>
      <c r="L23" s="12"/>
      <c r="M23" s="13"/>
      <c r="N23" s="13"/>
      <c r="O23" s="13"/>
      <c r="P23" s="23"/>
    </row>
    <row r="24" spans="1:16" ht="18.75">
      <c r="A24" s="11" t="s">
        <v>63</v>
      </c>
      <c r="B24" s="3" t="s">
        <v>42</v>
      </c>
      <c r="C24" s="12"/>
      <c r="D24" s="9">
        <v>1060</v>
      </c>
      <c r="E24" s="12"/>
      <c r="F24" s="9">
        <v>1000</v>
      </c>
      <c r="G24" s="9">
        <v>1000</v>
      </c>
      <c r="H24" s="9">
        <v>1000</v>
      </c>
      <c r="I24" s="9">
        <v>1000</v>
      </c>
      <c r="J24" s="9">
        <v>1000</v>
      </c>
      <c r="K24" s="18">
        <f t="shared" si="0"/>
        <v>5000</v>
      </c>
      <c r="L24" s="12"/>
      <c r="M24" s="13"/>
      <c r="N24" s="13"/>
      <c r="O24" s="13"/>
      <c r="P24" s="23"/>
    </row>
    <row r="25" spans="1:16" ht="31.5">
      <c r="A25" s="11" t="s">
        <v>64</v>
      </c>
      <c r="B25" s="3" t="s">
        <v>43</v>
      </c>
      <c r="C25" s="12"/>
      <c r="D25" s="9"/>
      <c r="E25" s="12"/>
      <c r="F25" s="9">
        <v>200</v>
      </c>
      <c r="G25" s="9">
        <v>300</v>
      </c>
      <c r="H25" s="9">
        <v>400</v>
      </c>
      <c r="I25" s="9">
        <v>500</v>
      </c>
      <c r="J25" s="9">
        <v>600</v>
      </c>
      <c r="K25" s="18">
        <f t="shared" si="0"/>
        <v>2000</v>
      </c>
      <c r="L25" s="12"/>
      <c r="M25" s="13"/>
      <c r="N25" s="13"/>
      <c r="O25" s="13"/>
      <c r="P25" s="23"/>
    </row>
    <row r="26" spans="1:16" ht="18.75">
      <c r="A26" s="11" t="s">
        <v>65</v>
      </c>
      <c r="B26" s="3" t="s">
        <v>44</v>
      </c>
      <c r="C26" s="12"/>
      <c r="D26" s="19">
        <v>500</v>
      </c>
      <c r="E26" s="12"/>
      <c r="F26" s="9">
        <v>500</v>
      </c>
      <c r="G26" s="9">
        <v>600</v>
      </c>
      <c r="H26" s="9">
        <v>700</v>
      </c>
      <c r="I26" s="9">
        <v>800</v>
      </c>
      <c r="J26" s="9">
        <v>1000</v>
      </c>
      <c r="K26" s="18">
        <f t="shared" si="0"/>
        <v>3600</v>
      </c>
      <c r="L26" s="12"/>
      <c r="M26" s="13"/>
      <c r="N26" s="13"/>
      <c r="O26" s="13"/>
      <c r="P26" s="23"/>
    </row>
    <row r="27" spans="1:16" ht="31.5">
      <c r="A27" s="11" t="s">
        <v>66</v>
      </c>
      <c r="B27" s="3" t="s">
        <v>52</v>
      </c>
      <c r="C27" s="12"/>
      <c r="D27" s="9">
        <v>230</v>
      </c>
      <c r="E27" s="12"/>
      <c r="F27" s="9"/>
      <c r="G27" s="9"/>
      <c r="H27" s="9"/>
      <c r="I27" s="9"/>
      <c r="J27" s="9"/>
      <c r="K27" s="18">
        <f t="shared" si="0"/>
        <v>0</v>
      </c>
      <c r="L27" s="12"/>
      <c r="M27" s="13"/>
      <c r="N27" s="13"/>
      <c r="O27" s="13"/>
      <c r="P27" s="22" t="s">
        <v>53</v>
      </c>
    </row>
    <row r="28" spans="1:16" ht="18.75">
      <c r="A28" s="11" t="s">
        <v>67</v>
      </c>
      <c r="B28" s="3" t="s">
        <v>45</v>
      </c>
      <c r="C28" s="12"/>
      <c r="D28" s="20">
        <v>100</v>
      </c>
      <c r="E28" s="12"/>
      <c r="F28" s="9">
        <v>200</v>
      </c>
      <c r="G28" s="9">
        <v>200</v>
      </c>
      <c r="H28" s="9">
        <v>200</v>
      </c>
      <c r="I28" s="9">
        <v>200</v>
      </c>
      <c r="J28" s="9">
        <v>200</v>
      </c>
      <c r="K28" s="18">
        <f t="shared" si="0"/>
        <v>1000</v>
      </c>
      <c r="L28" s="12"/>
      <c r="M28" s="13"/>
      <c r="N28" s="13"/>
      <c r="O28" s="13"/>
      <c r="P28" s="23"/>
    </row>
    <row r="29" spans="1:16" ht="18.75">
      <c r="A29" s="25">
        <v>3.2</v>
      </c>
      <c r="B29" s="17" t="s">
        <v>54</v>
      </c>
      <c r="C29" s="12"/>
      <c r="D29" s="12"/>
      <c r="E29" s="12"/>
      <c r="F29" s="12"/>
      <c r="G29" s="12"/>
      <c r="H29" s="12"/>
      <c r="I29" s="12"/>
      <c r="J29" s="12"/>
      <c r="K29" s="18"/>
      <c r="L29" s="12"/>
      <c r="M29" s="13"/>
      <c r="N29" s="13"/>
      <c r="O29" s="13"/>
      <c r="P29" s="7"/>
    </row>
    <row r="30" spans="1:16" ht="19.5">
      <c r="A30" s="14"/>
      <c r="B30" s="24" t="s">
        <v>55</v>
      </c>
      <c r="C30" s="12"/>
      <c r="D30" s="27">
        <v>1250</v>
      </c>
      <c r="E30" s="12"/>
      <c r="F30" s="26">
        <v>850</v>
      </c>
      <c r="G30" s="26">
        <v>930</v>
      </c>
      <c r="H30" s="26">
        <v>1000</v>
      </c>
      <c r="I30" s="26">
        <f>H30*110%</f>
        <v>1100</v>
      </c>
      <c r="J30" s="26">
        <v>1200</v>
      </c>
      <c r="K30" s="32">
        <f t="shared" si="0"/>
        <v>5080</v>
      </c>
      <c r="L30" s="12"/>
      <c r="M30" s="13"/>
      <c r="N30" s="13"/>
      <c r="O30" s="13"/>
      <c r="P30" s="7"/>
    </row>
    <row r="31" spans="1:16" ht="19.5">
      <c r="A31" s="6" t="s">
        <v>68</v>
      </c>
      <c r="B31" s="28" t="s">
        <v>56</v>
      </c>
      <c r="C31" s="7"/>
      <c r="D31" s="7">
        <v>450</v>
      </c>
      <c r="E31" s="7"/>
      <c r="F31" s="19">
        <f>F30*1.5</f>
        <v>1275</v>
      </c>
      <c r="G31" s="19">
        <f>G30*1.5</f>
        <v>1395</v>
      </c>
      <c r="H31" s="19">
        <f>H30*1.5</f>
        <v>1500</v>
      </c>
      <c r="I31" s="19">
        <f>I30*1.5</f>
        <v>1650</v>
      </c>
      <c r="J31" s="19">
        <f>J30*1.5</f>
        <v>1800</v>
      </c>
      <c r="K31" s="32">
        <f t="shared" si="0"/>
        <v>7620</v>
      </c>
      <c r="L31" s="7"/>
      <c r="M31" s="7"/>
      <c r="N31" s="7"/>
      <c r="O31" s="7"/>
      <c r="P31" s="22" t="s">
        <v>78</v>
      </c>
    </row>
    <row r="32" spans="1:16" ht="18.75">
      <c r="A32" s="6" t="s">
        <v>69</v>
      </c>
      <c r="B32" s="28" t="s">
        <v>57</v>
      </c>
      <c r="C32" s="7"/>
      <c r="D32" s="7">
        <v>450</v>
      </c>
      <c r="E32" s="7"/>
      <c r="F32" s="19">
        <f>F30*1.5</f>
        <v>1275</v>
      </c>
      <c r="G32" s="19">
        <f>G30*1.5</f>
        <v>1395</v>
      </c>
      <c r="H32" s="19">
        <f>H30*1.5</f>
        <v>1500</v>
      </c>
      <c r="I32" s="19">
        <f>I30*1.5</f>
        <v>1650</v>
      </c>
      <c r="J32" s="19">
        <f>J30*1.5</f>
        <v>1800</v>
      </c>
      <c r="K32" s="18">
        <f t="shared" si="0"/>
        <v>7620</v>
      </c>
      <c r="L32" s="7"/>
      <c r="M32" s="7"/>
      <c r="N32" s="7"/>
      <c r="O32" s="7"/>
      <c r="P32" s="22" t="s">
        <v>78</v>
      </c>
    </row>
    <row r="33" spans="1:16" ht="37.5">
      <c r="A33" s="6" t="s">
        <v>76</v>
      </c>
      <c r="B33" s="28" t="s">
        <v>70</v>
      </c>
      <c r="C33" s="7"/>
      <c r="D33" s="7">
        <v>350</v>
      </c>
      <c r="E33" s="7"/>
      <c r="F33" s="9">
        <v>1200</v>
      </c>
      <c r="G33" s="9">
        <f>G35*1*12</f>
        <v>1200</v>
      </c>
      <c r="H33" s="9">
        <f>H35*1*12</f>
        <v>1200</v>
      </c>
      <c r="I33" s="9">
        <f>I35*1*12</f>
        <v>1200</v>
      </c>
      <c r="J33" s="9">
        <f>J35*1*12</f>
        <v>1200</v>
      </c>
      <c r="K33" s="18">
        <f t="shared" si="0"/>
        <v>6000</v>
      </c>
      <c r="L33" s="7"/>
      <c r="M33" s="7"/>
      <c r="N33" s="7"/>
      <c r="O33" s="7"/>
      <c r="P33" s="22" t="s">
        <v>79</v>
      </c>
    </row>
    <row r="34" spans="1:16" ht="19.5">
      <c r="A34" s="6"/>
      <c r="B34" s="29" t="s">
        <v>71</v>
      </c>
      <c r="C34" s="7"/>
      <c r="D34" s="7">
        <v>50</v>
      </c>
      <c r="E34" s="7"/>
      <c r="F34" s="26">
        <v>50</v>
      </c>
      <c r="G34" s="26">
        <v>50</v>
      </c>
      <c r="H34" s="26">
        <v>50</v>
      </c>
      <c r="I34" s="26">
        <v>50</v>
      </c>
      <c r="J34" s="26">
        <v>50</v>
      </c>
      <c r="K34" s="32">
        <f t="shared" si="0"/>
        <v>250</v>
      </c>
      <c r="L34" s="7"/>
      <c r="M34" s="7"/>
      <c r="N34" s="7"/>
      <c r="O34" s="7"/>
      <c r="P34" s="22"/>
    </row>
    <row r="35" spans="1:16" ht="19.5">
      <c r="A35" s="6"/>
      <c r="B35" s="29" t="s">
        <v>72</v>
      </c>
      <c r="C35" s="7"/>
      <c r="D35" s="7">
        <v>50</v>
      </c>
      <c r="E35" s="7"/>
      <c r="F35" s="26">
        <v>100</v>
      </c>
      <c r="G35" s="26">
        <f>G34+F34</f>
        <v>100</v>
      </c>
      <c r="H35" s="26">
        <f>H34+G34</f>
        <v>100</v>
      </c>
      <c r="I35" s="26">
        <f>I34+H34</f>
        <v>100</v>
      </c>
      <c r="J35" s="26">
        <f>J34+I34</f>
        <v>100</v>
      </c>
      <c r="K35" s="32">
        <f t="shared" si="0"/>
        <v>500</v>
      </c>
      <c r="L35" s="7"/>
      <c r="M35" s="7"/>
      <c r="N35" s="7"/>
      <c r="O35" s="7"/>
      <c r="P35" s="22" t="s">
        <v>80</v>
      </c>
    </row>
    <row r="36" spans="1:16" ht="18.75">
      <c r="A36" s="6" t="s">
        <v>77</v>
      </c>
      <c r="B36" s="28" t="s">
        <v>73</v>
      </c>
      <c r="C36" s="7"/>
      <c r="D36" s="7"/>
      <c r="E36" s="7"/>
      <c r="F36" s="9">
        <f>F38*10</f>
        <v>1700</v>
      </c>
      <c r="G36" s="9">
        <f>G38*10</f>
        <v>3560</v>
      </c>
      <c r="H36" s="9">
        <f>H38*10</f>
        <v>5560</v>
      </c>
      <c r="I36" s="9">
        <f>I38*10</f>
        <v>6060</v>
      </c>
      <c r="J36" s="9">
        <f>J38*10</f>
        <v>6600</v>
      </c>
      <c r="K36" s="18">
        <f t="shared" si="0"/>
        <v>23480</v>
      </c>
      <c r="L36" s="7"/>
      <c r="M36" s="7"/>
      <c r="N36" s="7"/>
      <c r="O36" s="7"/>
      <c r="P36" s="22" t="s">
        <v>81</v>
      </c>
    </row>
    <row r="37" spans="1:16" ht="37.5">
      <c r="A37" s="7"/>
      <c r="B37" s="29" t="s">
        <v>74</v>
      </c>
      <c r="C37" s="7"/>
      <c r="D37" s="7"/>
      <c r="E37" s="7"/>
      <c r="F37" s="30">
        <f>F30*20%</f>
        <v>170</v>
      </c>
      <c r="G37" s="30">
        <f>G30*20%</f>
        <v>186</v>
      </c>
      <c r="H37" s="30">
        <f>H30*20%</f>
        <v>200</v>
      </c>
      <c r="I37" s="30">
        <f>I30*20%</f>
        <v>220</v>
      </c>
      <c r="J37" s="30">
        <f>J30*20%</f>
        <v>240</v>
      </c>
      <c r="K37" s="32">
        <f t="shared" si="0"/>
        <v>1016</v>
      </c>
      <c r="L37" s="7"/>
      <c r="M37" s="7"/>
      <c r="N37" s="7"/>
      <c r="O37" s="7"/>
      <c r="P37" s="22" t="s">
        <v>82</v>
      </c>
    </row>
    <row r="38" spans="1:16" ht="19.5">
      <c r="A38" s="7"/>
      <c r="B38" s="29" t="s">
        <v>75</v>
      </c>
      <c r="C38" s="7"/>
      <c r="D38" s="7"/>
      <c r="E38" s="7"/>
      <c r="F38" s="26">
        <f>F37</f>
        <v>170</v>
      </c>
      <c r="G38" s="26">
        <f>F37+G37</f>
        <v>356</v>
      </c>
      <c r="H38" s="31">
        <f>H37+G37+F37</f>
        <v>556</v>
      </c>
      <c r="I38" s="26">
        <f>I37+H37+G37</f>
        <v>606</v>
      </c>
      <c r="J38" s="26">
        <f>J37+I37+H37</f>
        <v>660</v>
      </c>
      <c r="K38" s="32">
        <f t="shared" si="0"/>
        <v>2348</v>
      </c>
      <c r="L38" s="7"/>
      <c r="M38" s="7"/>
      <c r="N38" s="7"/>
      <c r="O38" s="7"/>
      <c r="P38" s="22" t="s">
        <v>83</v>
      </c>
    </row>
  </sheetData>
  <sheetProtection/>
  <mergeCells count="17">
    <mergeCell ref="P3:P5"/>
    <mergeCell ref="B1:O1"/>
    <mergeCell ref="A3:A5"/>
    <mergeCell ref="B3:B5"/>
    <mergeCell ref="C3:C5"/>
    <mergeCell ref="D3:D5"/>
    <mergeCell ref="E3:E5"/>
    <mergeCell ref="K4:K5"/>
    <mergeCell ref="N2:O2"/>
    <mergeCell ref="F3:O3"/>
    <mergeCell ref="N4:O4"/>
    <mergeCell ref="F4:F5"/>
    <mergeCell ref="G4:G5"/>
    <mergeCell ref="H4:H5"/>
    <mergeCell ref="I4:I5"/>
    <mergeCell ref="J4:J5"/>
    <mergeCell ref="L4:M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T34"/>
  <sheetViews>
    <sheetView zoomScale="130" zoomScaleNormal="130" zoomScalePageLayoutView="0" workbookViewId="0" topLeftCell="A1">
      <selection activeCell="F5" sqref="F5:F6"/>
    </sheetView>
  </sheetViews>
  <sheetFormatPr defaultColWidth="9.140625" defaultRowHeight="15"/>
  <cols>
    <col min="1" max="1" width="4.00390625" style="0" customWidth="1"/>
    <col min="2" max="2" width="19.8515625" style="0" customWidth="1"/>
    <col min="3" max="3" width="25.00390625" style="0" customWidth="1"/>
    <col min="4" max="4" width="9.57421875" style="0" customWidth="1"/>
    <col min="6" max="6" width="7.140625" style="0" customWidth="1"/>
    <col min="7" max="7" width="8.28125" style="0" customWidth="1"/>
    <col min="8" max="8" width="8.7109375" style="0" bestFit="1" customWidth="1"/>
    <col min="9" max="9" width="7.8515625" style="0" bestFit="1" customWidth="1"/>
    <col min="10" max="10" width="4.8515625" style="0" customWidth="1"/>
    <col min="11" max="11" width="4.28125" style="0" customWidth="1"/>
    <col min="12" max="12" width="6.57421875" style="0" customWidth="1"/>
    <col min="13" max="13" width="6.8515625" style="0" customWidth="1"/>
    <col min="14" max="15" width="7.421875" style="0" bestFit="1" customWidth="1"/>
    <col min="16" max="16" width="6.57421875" style="0" bestFit="1" customWidth="1"/>
    <col min="17" max="17" width="7.8515625" style="0" bestFit="1" customWidth="1"/>
    <col min="18" max="18" width="16.7109375" style="0" customWidth="1"/>
  </cols>
  <sheetData>
    <row r="1" spans="1:18" ht="18.75">
      <c r="A1" s="225" t="s">
        <v>155</v>
      </c>
      <c r="B1" s="225"/>
      <c r="C1" s="225"/>
      <c r="D1" s="225"/>
      <c r="E1" s="225"/>
      <c r="F1" s="225"/>
      <c r="G1" s="225"/>
      <c r="H1" s="225"/>
      <c r="I1" s="225"/>
      <c r="J1" s="225"/>
      <c r="K1" s="225"/>
      <c r="L1" s="225"/>
      <c r="M1" s="225"/>
      <c r="N1" s="225"/>
      <c r="O1" s="225"/>
      <c r="P1" s="225"/>
      <c r="Q1" s="225"/>
      <c r="R1" s="225"/>
    </row>
    <row r="2" spans="1:18" ht="20.25">
      <c r="A2" s="33"/>
      <c r="B2" s="34"/>
      <c r="C2" s="35"/>
      <c r="D2" s="35"/>
      <c r="E2" s="36"/>
      <c r="F2" s="36"/>
      <c r="G2" s="36"/>
      <c r="H2" s="36"/>
      <c r="I2" s="36"/>
      <c r="J2" s="226" t="s">
        <v>8</v>
      </c>
      <c r="K2" s="226"/>
      <c r="L2" s="226"/>
      <c r="M2" s="226"/>
      <c r="N2" s="226"/>
      <c r="O2" s="226"/>
      <c r="P2" s="226"/>
      <c r="Q2" s="226"/>
      <c r="R2" s="226"/>
    </row>
    <row r="3" spans="1:18" ht="15">
      <c r="A3" s="227" t="s">
        <v>84</v>
      </c>
      <c r="B3" s="227" t="s">
        <v>85</v>
      </c>
      <c r="C3" s="227" t="s">
        <v>86</v>
      </c>
      <c r="D3" s="227" t="s">
        <v>87</v>
      </c>
      <c r="E3" s="227" t="s">
        <v>88</v>
      </c>
      <c r="F3" s="227"/>
      <c r="G3" s="227"/>
      <c r="H3" s="227"/>
      <c r="I3" s="227"/>
      <c r="J3" s="231" t="s">
        <v>89</v>
      </c>
      <c r="K3" s="231"/>
      <c r="L3" s="231"/>
      <c r="M3" s="231"/>
      <c r="N3" s="229" t="s">
        <v>90</v>
      </c>
      <c r="O3" s="229"/>
      <c r="P3" s="229"/>
      <c r="Q3" s="229"/>
      <c r="R3" s="227" t="s">
        <v>10</v>
      </c>
    </row>
    <row r="4" spans="1:18" ht="15">
      <c r="A4" s="227"/>
      <c r="B4" s="227"/>
      <c r="C4" s="227"/>
      <c r="D4" s="227"/>
      <c r="E4" s="227"/>
      <c r="F4" s="227"/>
      <c r="G4" s="227"/>
      <c r="H4" s="227"/>
      <c r="I4" s="227"/>
      <c r="J4" s="231"/>
      <c r="K4" s="231"/>
      <c r="L4" s="231"/>
      <c r="M4" s="231"/>
      <c r="N4" s="229"/>
      <c r="O4" s="229"/>
      <c r="P4" s="229"/>
      <c r="Q4" s="229"/>
      <c r="R4" s="227"/>
    </row>
    <row r="5" spans="1:18" ht="15">
      <c r="A5" s="227"/>
      <c r="B5" s="227"/>
      <c r="C5" s="227"/>
      <c r="D5" s="227"/>
      <c r="E5" s="228" t="s">
        <v>91</v>
      </c>
      <c r="F5" s="228" t="s">
        <v>157</v>
      </c>
      <c r="G5" s="228" t="s">
        <v>92</v>
      </c>
      <c r="H5" s="228"/>
      <c r="I5" s="228"/>
      <c r="J5" s="228" t="s">
        <v>93</v>
      </c>
      <c r="K5" s="228" t="s">
        <v>92</v>
      </c>
      <c r="L5" s="228"/>
      <c r="M5" s="228"/>
      <c r="N5" s="228" t="s">
        <v>93</v>
      </c>
      <c r="O5" s="228" t="s">
        <v>92</v>
      </c>
      <c r="P5" s="228"/>
      <c r="Q5" s="228"/>
      <c r="R5" s="227"/>
    </row>
    <row r="6" spans="1:20" ht="24.75">
      <c r="A6" s="227"/>
      <c r="B6" s="227"/>
      <c r="C6" s="227"/>
      <c r="D6" s="227"/>
      <c r="E6" s="228"/>
      <c r="F6" s="228"/>
      <c r="G6" s="38" t="s">
        <v>13</v>
      </c>
      <c r="H6" s="38" t="s">
        <v>94</v>
      </c>
      <c r="I6" s="39" t="s">
        <v>95</v>
      </c>
      <c r="J6" s="228"/>
      <c r="K6" s="38" t="s">
        <v>13</v>
      </c>
      <c r="L6" s="38" t="s">
        <v>94</v>
      </c>
      <c r="M6" s="39" t="s">
        <v>95</v>
      </c>
      <c r="N6" s="228"/>
      <c r="O6" s="38" t="s">
        <v>13</v>
      </c>
      <c r="P6" s="38" t="s">
        <v>94</v>
      </c>
      <c r="Q6" s="39" t="s">
        <v>95</v>
      </c>
      <c r="R6" s="230"/>
      <c r="T6" s="40"/>
    </row>
    <row r="7" spans="1:20" s="79" customFormat="1" ht="12.75" customHeight="1">
      <c r="A7" s="73" t="s">
        <v>4</v>
      </c>
      <c r="B7" s="235" t="s">
        <v>117</v>
      </c>
      <c r="C7" s="236"/>
      <c r="D7" s="236"/>
      <c r="E7" s="236"/>
      <c r="F7" s="236"/>
      <c r="G7" s="236"/>
      <c r="H7" s="236"/>
      <c r="I7" s="236"/>
      <c r="J7" s="236"/>
      <c r="K7" s="236"/>
      <c r="L7" s="236"/>
      <c r="M7" s="236"/>
      <c r="N7" s="236"/>
      <c r="O7" s="236"/>
      <c r="P7" s="236"/>
      <c r="Q7" s="236"/>
      <c r="R7" s="237"/>
      <c r="T7" s="80"/>
    </row>
    <row r="8" spans="1:18" ht="15.75">
      <c r="A8" s="37"/>
      <c r="B8" s="238" t="s">
        <v>96</v>
      </c>
      <c r="C8" s="238"/>
      <c r="D8" s="238"/>
      <c r="E8" s="41"/>
      <c r="F8" s="42">
        <f aca="true" t="shared" si="0" ref="F8:Q8">SUBTOTAL(9,F9:F17)</f>
        <v>45452.5</v>
      </c>
      <c r="G8" s="42">
        <f t="shared" si="0"/>
        <v>29296.75</v>
      </c>
      <c r="H8" s="42">
        <f t="shared" si="0"/>
        <v>16155.75</v>
      </c>
      <c r="I8" s="42">
        <f t="shared" si="0"/>
        <v>0</v>
      </c>
      <c r="J8" s="42">
        <f t="shared" si="0"/>
        <v>0</v>
      </c>
      <c r="K8" s="42">
        <f t="shared" si="0"/>
        <v>0</v>
      </c>
      <c r="L8" s="42">
        <f t="shared" si="0"/>
        <v>0</v>
      </c>
      <c r="M8" s="42">
        <f t="shared" si="0"/>
        <v>0</v>
      </c>
      <c r="N8" s="42">
        <f t="shared" si="0"/>
        <v>45453</v>
      </c>
      <c r="O8" s="42">
        <f t="shared" si="0"/>
        <v>29296.75</v>
      </c>
      <c r="P8" s="42">
        <f t="shared" si="0"/>
        <v>16155.75</v>
      </c>
      <c r="Q8" s="42">
        <f t="shared" si="0"/>
        <v>0</v>
      </c>
      <c r="R8" s="43"/>
    </row>
    <row r="9" spans="1:20" s="55" customFormat="1" ht="38.25">
      <c r="A9" s="44">
        <v>1</v>
      </c>
      <c r="B9" s="45" t="s">
        <v>97</v>
      </c>
      <c r="C9" s="46" t="s">
        <v>98</v>
      </c>
      <c r="D9" s="47" t="s">
        <v>99</v>
      </c>
      <c r="E9" s="48"/>
      <c r="F9" s="49">
        <v>2400</v>
      </c>
      <c r="G9" s="49">
        <v>1680</v>
      </c>
      <c r="H9" s="49">
        <v>720</v>
      </c>
      <c r="I9" s="50"/>
      <c r="J9" s="51"/>
      <c r="K9" s="51"/>
      <c r="L9" s="51"/>
      <c r="M9" s="51"/>
      <c r="N9" s="52">
        <v>2400</v>
      </c>
      <c r="O9" s="53">
        <v>1680</v>
      </c>
      <c r="P9" s="53">
        <v>720</v>
      </c>
      <c r="Q9" s="53"/>
      <c r="R9" s="54"/>
      <c r="T9" s="56"/>
    </row>
    <row r="10" spans="1:20" s="55" customFormat="1" ht="63.75">
      <c r="A10" s="44">
        <v>2</v>
      </c>
      <c r="B10" s="57" t="s">
        <v>100</v>
      </c>
      <c r="C10" s="46" t="s">
        <v>101</v>
      </c>
      <c r="D10" s="47" t="s">
        <v>99</v>
      </c>
      <c r="E10" s="48"/>
      <c r="F10" s="58">
        <v>2300</v>
      </c>
      <c r="G10" s="58">
        <v>1610</v>
      </c>
      <c r="H10" s="49">
        <v>690</v>
      </c>
      <c r="I10" s="58"/>
      <c r="J10" s="53"/>
      <c r="K10" s="53"/>
      <c r="L10" s="53"/>
      <c r="M10" s="53"/>
      <c r="N10" s="52">
        <v>2300</v>
      </c>
      <c r="O10" s="53">
        <v>1610</v>
      </c>
      <c r="P10" s="53">
        <v>690</v>
      </c>
      <c r="Q10" s="53"/>
      <c r="R10" s="59"/>
      <c r="T10" s="60"/>
    </row>
    <row r="11" spans="1:18" s="55" customFormat="1" ht="63.75">
      <c r="A11" s="44">
        <v>3</v>
      </c>
      <c r="B11" s="57" t="s">
        <v>102</v>
      </c>
      <c r="C11" s="61" t="s">
        <v>103</v>
      </c>
      <c r="D11" s="61" t="s">
        <v>104</v>
      </c>
      <c r="E11" s="62"/>
      <c r="F11" s="58">
        <v>5925</v>
      </c>
      <c r="G11" s="58">
        <v>4147.5</v>
      </c>
      <c r="H11" s="49">
        <v>1777.5</v>
      </c>
      <c r="I11" s="63"/>
      <c r="J11" s="63"/>
      <c r="K11" s="63"/>
      <c r="L11" s="63"/>
      <c r="M11" s="63"/>
      <c r="N11" s="52">
        <v>5925</v>
      </c>
      <c r="O11" s="52">
        <f>G11</f>
        <v>4147.5</v>
      </c>
      <c r="P11" s="52">
        <f>H11</f>
        <v>1777.5</v>
      </c>
      <c r="Q11" s="52"/>
      <c r="R11" s="64"/>
    </row>
    <row r="12" spans="1:18" s="55" customFormat="1" ht="63.75">
      <c r="A12" s="44">
        <v>4</v>
      </c>
      <c r="B12" s="57" t="s">
        <v>105</v>
      </c>
      <c r="C12" s="65" t="s">
        <v>106</v>
      </c>
      <c r="D12" s="47" t="s">
        <v>99</v>
      </c>
      <c r="E12" s="48"/>
      <c r="F12" s="66">
        <v>8067.5</v>
      </c>
      <c r="G12" s="67">
        <v>5647.25</v>
      </c>
      <c r="H12" s="49">
        <v>2420.25</v>
      </c>
      <c r="I12" s="68"/>
      <c r="J12" s="69"/>
      <c r="K12" s="69"/>
      <c r="L12" s="69"/>
      <c r="M12" s="69"/>
      <c r="N12" s="66">
        <v>8068</v>
      </c>
      <c r="O12" s="67">
        <v>5647.25</v>
      </c>
      <c r="P12" s="49">
        <v>2420.25</v>
      </c>
      <c r="Q12" s="70"/>
      <c r="R12" s="71"/>
    </row>
    <row r="13" spans="1:18" s="55" customFormat="1" ht="76.5">
      <c r="A13" s="44">
        <v>5</v>
      </c>
      <c r="B13" s="57" t="s">
        <v>107</v>
      </c>
      <c r="C13" s="65" t="s">
        <v>108</v>
      </c>
      <c r="D13" s="47" t="s">
        <v>99</v>
      </c>
      <c r="E13" s="48"/>
      <c r="F13" s="66">
        <v>5610</v>
      </c>
      <c r="G13" s="67">
        <v>3927</v>
      </c>
      <c r="H13" s="49">
        <v>1683</v>
      </c>
      <c r="I13" s="68"/>
      <c r="J13" s="69"/>
      <c r="K13" s="69"/>
      <c r="L13" s="69"/>
      <c r="M13" s="69"/>
      <c r="N13" s="66">
        <v>5610</v>
      </c>
      <c r="O13" s="67">
        <v>3927</v>
      </c>
      <c r="P13" s="49">
        <v>1683</v>
      </c>
      <c r="Q13" s="70"/>
      <c r="R13" s="71"/>
    </row>
    <row r="14" spans="1:18" s="55" customFormat="1" ht="63.75">
      <c r="A14" s="44">
        <v>6</v>
      </c>
      <c r="B14" s="57" t="s">
        <v>109</v>
      </c>
      <c r="C14" s="65" t="s">
        <v>110</v>
      </c>
      <c r="D14" s="47" t="s">
        <v>99</v>
      </c>
      <c r="E14" s="48"/>
      <c r="F14" s="66">
        <v>6500</v>
      </c>
      <c r="G14" s="67">
        <v>2030</v>
      </c>
      <c r="H14" s="49">
        <v>4470</v>
      </c>
      <c r="I14" s="68"/>
      <c r="J14" s="69"/>
      <c r="K14" s="69"/>
      <c r="L14" s="69"/>
      <c r="M14" s="69"/>
      <c r="N14" s="66">
        <v>6500</v>
      </c>
      <c r="O14" s="67">
        <v>2030</v>
      </c>
      <c r="P14" s="49">
        <v>4470</v>
      </c>
      <c r="Q14" s="70"/>
      <c r="R14" s="71"/>
    </row>
    <row r="15" spans="1:18" s="55" customFormat="1" ht="51">
      <c r="A15" s="44">
        <v>7</v>
      </c>
      <c r="B15" s="57" t="s">
        <v>111</v>
      </c>
      <c r="C15" s="65" t="s">
        <v>112</v>
      </c>
      <c r="D15" s="47" t="s">
        <v>99</v>
      </c>
      <c r="E15" s="48"/>
      <c r="F15" s="66">
        <v>3400</v>
      </c>
      <c r="G15" s="67">
        <v>2380</v>
      </c>
      <c r="H15" s="49">
        <v>1020</v>
      </c>
      <c r="I15" s="68"/>
      <c r="J15" s="69"/>
      <c r="K15" s="69"/>
      <c r="L15" s="69"/>
      <c r="M15" s="69"/>
      <c r="N15" s="66">
        <v>3400</v>
      </c>
      <c r="O15" s="67">
        <v>2380</v>
      </c>
      <c r="P15" s="49">
        <v>1020</v>
      </c>
      <c r="Q15" s="70"/>
      <c r="R15" s="71"/>
    </row>
    <row r="16" spans="1:18" s="55" customFormat="1" ht="51">
      <c r="A16" s="44">
        <v>8</v>
      </c>
      <c r="B16" s="57" t="s">
        <v>113</v>
      </c>
      <c r="C16" s="65" t="s">
        <v>114</v>
      </c>
      <c r="D16" s="47" t="s">
        <v>99</v>
      </c>
      <c r="E16" s="48"/>
      <c r="F16" s="66">
        <v>2550</v>
      </c>
      <c r="G16" s="67">
        <v>1785</v>
      </c>
      <c r="H16" s="49">
        <v>765</v>
      </c>
      <c r="I16" s="68"/>
      <c r="J16" s="69"/>
      <c r="K16" s="69"/>
      <c r="L16" s="69"/>
      <c r="M16" s="69"/>
      <c r="N16" s="66">
        <v>2550</v>
      </c>
      <c r="O16" s="67">
        <v>1785</v>
      </c>
      <c r="P16" s="49">
        <v>765</v>
      </c>
      <c r="Q16" s="70"/>
      <c r="R16" s="71"/>
    </row>
    <row r="17" spans="1:18" s="55" customFormat="1" ht="63.75">
      <c r="A17" s="44">
        <v>9</v>
      </c>
      <c r="B17" s="57" t="s">
        <v>115</v>
      </c>
      <c r="C17" s="65" t="s">
        <v>116</v>
      </c>
      <c r="D17" s="47" t="s">
        <v>99</v>
      </c>
      <c r="E17" s="48"/>
      <c r="F17" s="53">
        <v>8700</v>
      </c>
      <c r="G17" s="53">
        <v>6090</v>
      </c>
      <c r="H17" s="49">
        <v>2610</v>
      </c>
      <c r="I17" s="50"/>
      <c r="J17" s="51"/>
      <c r="K17" s="51"/>
      <c r="L17" s="51"/>
      <c r="M17" s="51"/>
      <c r="N17" s="53">
        <v>8700</v>
      </c>
      <c r="O17" s="53">
        <v>6090</v>
      </c>
      <c r="P17" s="49">
        <v>2610</v>
      </c>
      <c r="Q17" s="53"/>
      <c r="R17" s="72"/>
    </row>
    <row r="18" spans="1:18" ht="15">
      <c r="A18" s="73" t="s">
        <v>20</v>
      </c>
      <c r="B18" s="235" t="s">
        <v>118</v>
      </c>
      <c r="C18" s="236"/>
      <c r="D18" s="236"/>
      <c r="E18" s="236"/>
      <c r="F18" s="236"/>
      <c r="G18" s="236"/>
      <c r="H18" s="236"/>
      <c r="I18" s="236"/>
      <c r="J18" s="236"/>
      <c r="K18" s="236"/>
      <c r="L18" s="236"/>
      <c r="M18" s="236"/>
      <c r="N18" s="236"/>
      <c r="O18" s="236"/>
      <c r="P18" s="236"/>
      <c r="Q18" s="236"/>
      <c r="R18" s="237"/>
    </row>
    <row r="19" spans="1:18" ht="15.75">
      <c r="A19" s="37"/>
      <c r="B19" s="238" t="s">
        <v>96</v>
      </c>
      <c r="C19" s="238"/>
      <c r="D19" s="238"/>
      <c r="E19" s="41"/>
      <c r="F19" s="42">
        <f>SUBTOTAL(9,F20:F34)</f>
        <v>199400</v>
      </c>
      <c r="G19" s="42">
        <f aca="true" t="shared" si="1" ref="G19:Q19">SUBTOTAL(9,G20:G34)</f>
        <v>110900</v>
      </c>
      <c r="H19" s="42">
        <f t="shared" si="1"/>
        <v>52500</v>
      </c>
      <c r="I19" s="42">
        <f t="shared" si="1"/>
        <v>0</v>
      </c>
      <c r="J19" s="42">
        <f t="shared" si="1"/>
        <v>0</v>
      </c>
      <c r="K19" s="42">
        <f t="shared" si="1"/>
        <v>0</v>
      </c>
      <c r="L19" s="42">
        <f t="shared" si="1"/>
        <v>0</v>
      </c>
      <c r="M19" s="42">
        <f t="shared" si="1"/>
        <v>0</v>
      </c>
      <c r="N19" s="42">
        <f t="shared" si="1"/>
        <v>249400</v>
      </c>
      <c r="O19" s="42">
        <f t="shared" si="1"/>
        <v>110900</v>
      </c>
      <c r="P19" s="42">
        <f t="shared" si="1"/>
        <v>78500</v>
      </c>
      <c r="Q19" s="42">
        <f t="shared" si="1"/>
        <v>24000</v>
      </c>
      <c r="R19" s="43"/>
    </row>
    <row r="20" spans="1:18" ht="51">
      <c r="A20" s="44">
        <v>1</v>
      </c>
      <c r="B20" s="57" t="s">
        <v>119</v>
      </c>
      <c r="C20" s="65" t="s">
        <v>120</v>
      </c>
      <c r="D20" s="47" t="s">
        <v>99</v>
      </c>
      <c r="E20" s="48"/>
      <c r="F20" s="66">
        <v>20000</v>
      </c>
      <c r="G20" s="74">
        <f>F20</f>
        <v>20000</v>
      </c>
      <c r="H20" s="75"/>
      <c r="I20" s="75"/>
      <c r="J20" s="69"/>
      <c r="K20" s="69"/>
      <c r="L20" s="69"/>
      <c r="M20" s="69"/>
      <c r="N20" s="66">
        <v>20000</v>
      </c>
      <c r="O20" s="74">
        <f>N20</f>
        <v>20000</v>
      </c>
      <c r="P20" s="70"/>
      <c r="Q20" s="70"/>
      <c r="R20" s="71"/>
    </row>
    <row r="21" spans="1:18" ht="60">
      <c r="A21" s="44">
        <v>2</v>
      </c>
      <c r="B21" s="45" t="s">
        <v>121</v>
      </c>
      <c r="C21" s="65" t="s">
        <v>122</v>
      </c>
      <c r="D21" s="47" t="s">
        <v>99</v>
      </c>
      <c r="E21" s="48"/>
      <c r="F21" s="49">
        <v>20000</v>
      </c>
      <c r="G21" s="49">
        <v>20000</v>
      </c>
      <c r="H21" s="50"/>
      <c r="I21" s="50"/>
      <c r="J21" s="51"/>
      <c r="K21" s="51"/>
      <c r="L21" s="51"/>
      <c r="M21" s="51"/>
      <c r="N21" s="53">
        <f>F21</f>
        <v>20000</v>
      </c>
      <c r="O21" s="53">
        <f>N21</f>
        <v>20000</v>
      </c>
      <c r="P21" s="53"/>
      <c r="Q21" s="53"/>
      <c r="R21" s="93" t="s">
        <v>123</v>
      </c>
    </row>
    <row r="22" spans="1:18" ht="38.25">
      <c r="A22" s="44">
        <v>3</v>
      </c>
      <c r="B22" s="76" t="s">
        <v>124</v>
      </c>
      <c r="C22" s="65" t="s">
        <v>125</v>
      </c>
      <c r="D22" s="47" t="s">
        <v>99</v>
      </c>
      <c r="E22" s="48"/>
      <c r="F22" s="53">
        <v>7000</v>
      </c>
      <c r="G22" s="53">
        <v>7000</v>
      </c>
      <c r="H22" s="50"/>
      <c r="I22" s="50"/>
      <c r="J22" s="51"/>
      <c r="K22" s="51"/>
      <c r="L22" s="51"/>
      <c r="M22" s="51"/>
      <c r="N22" s="53">
        <v>7000</v>
      </c>
      <c r="O22" s="53">
        <v>7000</v>
      </c>
      <c r="P22" s="51"/>
      <c r="Q22" s="53"/>
      <c r="R22" s="93" t="s">
        <v>126</v>
      </c>
    </row>
    <row r="23" spans="1:18" ht="38.25">
      <c r="A23" s="44">
        <v>4</v>
      </c>
      <c r="B23" s="76" t="s">
        <v>127</v>
      </c>
      <c r="C23" s="65" t="s">
        <v>128</v>
      </c>
      <c r="D23" s="47" t="s">
        <v>99</v>
      </c>
      <c r="E23" s="48"/>
      <c r="F23" s="53">
        <v>5000</v>
      </c>
      <c r="G23" s="53">
        <v>5000</v>
      </c>
      <c r="H23" s="50"/>
      <c r="I23" s="50"/>
      <c r="J23" s="51"/>
      <c r="K23" s="51"/>
      <c r="L23" s="51"/>
      <c r="M23" s="51"/>
      <c r="N23" s="53">
        <v>5000</v>
      </c>
      <c r="O23" s="53">
        <v>5000</v>
      </c>
      <c r="P23" s="51"/>
      <c r="Q23" s="53"/>
      <c r="R23" s="93" t="s">
        <v>129</v>
      </c>
    </row>
    <row r="24" spans="1:18" ht="38.25">
      <c r="A24" s="44">
        <v>5</v>
      </c>
      <c r="B24" s="57" t="s">
        <v>130</v>
      </c>
      <c r="C24" s="65" t="s">
        <v>131</v>
      </c>
      <c r="D24" s="47" t="s">
        <v>99</v>
      </c>
      <c r="E24" s="48"/>
      <c r="F24" s="58">
        <v>25000</v>
      </c>
      <c r="G24" s="58">
        <f>F24</f>
        <v>25000</v>
      </c>
      <c r="H24" s="58"/>
      <c r="I24" s="58"/>
      <c r="J24" s="53"/>
      <c r="K24" s="53"/>
      <c r="L24" s="53"/>
      <c r="M24" s="53"/>
      <c r="N24" s="53">
        <f aca="true" t="shared" si="2" ref="N24:N29">F24</f>
        <v>25000</v>
      </c>
      <c r="O24" s="53">
        <f>N24</f>
        <v>25000</v>
      </c>
      <c r="P24" s="53"/>
      <c r="Q24" s="53"/>
      <c r="R24" s="59"/>
    </row>
    <row r="25" spans="1:18" ht="51">
      <c r="A25" s="44">
        <v>6</v>
      </c>
      <c r="B25" s="57" t="s">
        <v>132</v>
      </c>
      <c r="C25" s="65" t="s">
        <v>133</v>
      </c>
      <c r="D25" s="47" t="s">
        <v>99</v>
      </c>
      <c r="E25" s="48"/>
      <c r="F25" s="58">
        <v>6500</v>
      </c>
      <c r="G25" s="58"/>
      <c r="H25" s="58">
        <f>F25</f>
        <v>6500</v>
      </c>
      <c r="I25" s="58"/>
      <c r="J25" s="53"/>
      <c r="K25" s="53"/>
      <c r="L25" s="53"/>
      <c r="M25" s="53"/>
      <c r="N25" s="53">
        <f t="shared" si="2"/>
        <v>6500</v>
      </c>
      <c r="O25" s="53"/>
      <c r="P25" s="53">
        <f>N25</f>
        <v>6500</v>
      </c>
      <c r="Q25" s="53"/>
      <c r="R25" s="59"/>
    </row>
    <row r="26" spans="1:18" ht="51">
      <c r="A26" s="44">
        <v>7</v>
      </c>
      <c r="B26" s="57" t="s">
        <v>134</v>
      </c>
      <c r="C26" s="65" t="s">
        <v>135</v>
      </c>
      <c r="D26" s="47" t="s">
        <v>99</v>
      </c>
      <c r="E26" s="48"/>
      <c r="F26" s="58">
        <v>6000</v>
      </c>
      <c r="G26" s="58"/>
      <c r="H26" s="58">
        <f>F26</f>
        <v>6000</v>
      </c>
      <c r="I26" s="58"/>
      <c r="J26" s="53"/>
      <c r="K26" s="53"/>
      <c r="L26" s="53"/>
      <c r="M26" s="53"/>
      <c r="N26" s="53">
        <f t="shared" si="2"/>
        <v>6000</v>
      </c>
      <c r="O26" s="53"/>
      <c r="P26" s="53">
        <f>N26</f>
        <v>6000</v>
      </c>
      <c r="Q26" s="53"/>
      <c r="R26" s="59"/>
    </row>
    <row r="27" spans="1:18" ht="114.75">
      <c r="A27" s="44">
        <v>8</v>
      </c>
      <c r="B27" s="57" t="s">
        <v>136</v>
      </c>
      <c r="C27" s="65" t="s">
        <v>137</v>
      </c>
      <c r="D27" s="47" t="s">
        <v>99</v>
      </c>
      <c r="E27" s="48"/>
      <c r="F27" s="58">
        <v>17500</v>
      </c>
      <c r="G27" s="58"/>
      <c r="H27" s="58">
        <f>F27</f>
        <v>17500</v>
      </c>
      <c r="I27" s="58"/>
      <c r="J27" s="53"/>
      <c r="K27" s="53"/>
      <c r="L27" s="53"/>
      <c r="M27" s="53"/>
      <c r="N27" s="53">
        <f t="shared" si="2"/>
        <v>17500</v>
      </c>
      <c r="O27" s="53"/>
      <c r="P27" s="53">
        <f>N27</f>
        <v>17500</v>
      </c>
      <c r="Q27" s="53"/>
      <c r="R27" s="59"/>
    </row>
    <row r="28" spans="1:18" ht="38.25">
      <c r="A28" s="44">
        <v>9</v>
      </c>
      <c r="B28" s="57" t="s">
        <v>138</v>
      </c>
      <c r="C28" s="65"/>
      <c r="D28" s="47" t="s">
        <v>99</v>
      </c>
      <c r="E28" s="48"/>
      <c r="F28" s="58">
        <v>7500</v>
      </c>
      <c r="G28" s="58"/>
      <c r="H28" s="58">
        <f>F28</f>
        <v>7500</v>
      </c>
      <c r="I28" s="58"/>
      <c r="J28" s="53"/>
      <c r="K28" s="53"/>
      <c r="L28" s="53"/>
      <c r="M28" s="53"/>
      <c r="N28" s="53">
        <f t="shared" si="2"/>
        <v>7500</v>
      </c>
      <c r="O28" s="53"/>
      <c r="P28" s="53">
        <f>N28</f>
        <v>7500</v>
      </c>
      <c r="Q28" s="53"/>
      <c r="R28" s="59"/>
    </row>
    <row r="29" spans="1:18" ht="51">
      <c r="A29" s="44">
        <v>10</v>
      </c>
      <c r="B29" s="57" t="s">
        <v>139</v>
      </c>
      <c r="C29" s="65" t="s">
        <v>140</v>
      </c>
      <c r="D29" s="47" t="s">
        <v>99</v>
      </c>
      <c r="E29" s="48"/>
      <c r="F29" s="58">
        <v>15000</v>
      </c>
      <c r="G29" s="58"/>
      <c r="H29" s="58">
        <f>F29</f>
        <v>15000</v>
      </c>
      <c r="I29" s="58"/>
      <c r="J29" s="53"/>
      <c r="K29" s="53"/>
      <c r="L29" s="53"/>
      <c r="M29" s="53"/>
      <c r="N29" s="53">
        <f t="shared" si="2"/>
        <v>15000</v>
      </c>
      <c r="O29" s="53"/>
      <c r="P29" s="53">
        <f>N29</f>
        <v>15000</v>
      </c>
      <c r="Q29" s="53"/>
      <c r="R29" s="59"/>
    </row>
    <row r="30" spans="1:18" ht="38.25">
      <c r="A30" s="44">
        <v>11</v>
      </c>
      <c r="B30" s="77" t="s">
        <v>141</v>
      </c>
      <c r="C30" s="61" t="s">
        <v>142</v>
      </c>
      <c r="D30" s="61" t="s">
        <v>104</v>
      </c>
      <c r="E30" s="62"/>
      <c r="F30" s="58">
        <v>33900</v>
      </c>
      <c r="G30" s="58">
        <v>33900</v>
      </c>
      <c r="H30" s="62"/>
      <c r="I30" s="62"/>
      <c r="J30" s="62"/>
      <c r="K30" s="62"/>
      <c r="L30" s="62"/>
      <c r="M30" s="62"/>
      <c r="N30" s="78">
        <f>+SUM(O30:Q30)</f>
        <v>33900</v>
      </c>
      <c r="O30" s="78">
        <v>33900</v>
      </c>
      <c r="P30" s="78"/>
      <c r="Q30" s="78"/>
      <c r="R30" s="64"/>
    </row>
    <row r="31" spans="1:18" ht="25.5">
      <c r="A31" s="44">
        <v>12</v>
      </c>
      <c r="B31" s="77" t="s">
        <v>143</v>
      </c>
      <c r="C31" s="61" t="s">
        <v>144</v>
      </c>
      <c r="D31" s="61" t="s">
        <v>99</v>
      </c>
      <c r="E31" s="62"/>
      <c r="F31" s="62"/>
      <c r="G31" s="62"/>
      <c r="H31" s="62"/>
      <c r="I31" s="62"/>
      <c r="J31" s="62"/>
      <c r="K31" s="62"/>
      <c r="L31" s="62"/>
      <c r="M31" s="62"/>
      <c r="N31" s="78">
        <f>P31+Q31</f>
        <v>50000</v>
      </c>
      <c r="O31" s="78"/>
      <c r="P31" s="78">
        <v>26000</v>
      </c>
      <c r="Q31" s="78">
        <v>24000</v>
      </c>
      <c r="R31" s="64"/>
    </row>
    <row r="32" spans="1:18" ht="76.5">
      <c r="A32" s="44">
        <v>13</v>
      </c>
      <c r="B32" s="57" t="s">
        <v>145</v>
      </c>
      <c r="C32" s="65" t="s">
        <v>146</v>
      </c>
      <c r="D32" s="47" t="s">
        <v>147</v>
      </c>
      <c r="E32" s="48"/>
      <c r="F32" s="58">
        <v>8500</v>
      </c>
      <c r="G32" s="58"/>
      <c r="H32" s="58"/>
      <c r="I32" s="58"/>
      <c r="J32" s="53"/>
      <c r="K32" s="53"/>
      <c r="L32" s="53"/>
      <c r="M32" s="53"/>
      <c r="N32" s="53">
        <v>8500</v>
      </c>
      <c r="O32" s="53"/>
      <c r="P32" s="53"/>
      <c r="Q32" s="53"/>
      <c r="R32" s="232" t="s">
        <v>148</v>
      </c>
    </row>
    <row r="33" spans="1:18" ht="76.5">
      <c r="A33" s="44">
        <v>14</v>
      </c>
      <c r="B33" s="57" t="s">
        <v>149</v>
      </c>
      <c r="C33" s="65" t="s">
        <v>150</v>
      </c>
      <c r="D33" s="47" t="s">
        <v>151</v>
      </c>
      <c r="E33" s="48"/>
      <c r="F33" s="58">
        <v>21300</v>
      </c>
      <c r="G33" s="58"/>
      <c r="H33" s="58"/>
      <c r="I33" s="58"/>
      <c r="J33" s="53"/>
      <c r="K33" s="53"/>
      <c r="L33" s="53"/>
      <c r="M33" s="53"/>
      <c r="N33" s="53">
        <v>21300</v>
      </c>
      <c r="O33" s="53"/>
      <c r="P33" s="53"/>
      <c r="Q33" s="53"/>
      <c r="R33" s="233"/>
    </row>
    <row r="34" spans="1:18" ht="51">
      <c r="A34" s="44">
        <v>15</v>
      </c>
      <c r="B34" s="65" t="s">
        <v>152</v>
      </c>
      <c r="C34" s="65" t="s">
        <v>153</v>
      </c>
      <c r="D34" s="47" t="s">
        <v>154</v>
      </c>
      <c r="E34" s="48"/>
      <c r="F34" s="58">
        <v>6200</v>
      </c>
      <c r="G34" s="58"/>
      <c r="H34" s="58"/>
      <c r="I34" s="58"/>
      <c r="J34" s="53"/>
      <c r="K34" s="53"/>
      <c r="L34" s="53"/>
      <c r="M34" s="53"/>
      <c r="N34" s="53">
        <v>6200</v>
      </c>
      <c r="O34" s="53"/>
      <c r="P34" s="53"/>
      <c r="Q34" s="53"/>
      <c r="R34" s="234"/>
    </row>
  </sheetData>
  <sheetProtection/>
  <mergeCells count="22">
    <mergeCell ref="R32:R34"/>
    <mergeCell ref="B18:R18"/>
    <mergeCell ref="O5:Q5"/>
    <mergeCell ref="B8:D8"/>
    <mergeCell ref="B7:R7"/>
    <mergeCell ref="B19:D19"/>
    <mergeCell ref="E3:I4"/>
    <mergeCell ref="J3:M4"/>
    <mergeCell ref="G5:I5"/>
    <mergeCell ref="J5:J6"/>
    <mergeCell ref="E5:E6"/>
    <mergeCell ref="F5:F6"/>
    <mergeCell ref="A1:R1"/>
    <mergeCell ref="J2:R2"/>
    <mergeCell ref="A3:A6"/>
    <mergeCell ref="B3:B6"/>
    <mergeCell ref="C3:C6"/>
    <mergeCell ref="D3:D6"/>
    <mergeCell ref="K5:M5"/>
    <mergeCell ref="N5:N6"/>
    <mergeCell ref="N3:Q4"/>
    <mergeCell ref="R3:R6"/>
  </mergeCells>
  <printOptions/>
  <pageMargins left="0.38" right="0.22" top="0.61" bottom="0.26" header="0.3" footer="0.3"/>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2023-03-17T09:46:37Z</cp:lastPrinted>
  <dcterms:created xsi:type="dcterms:W3CDTF">2020-08-12T01:17:11Z</dcterms:created>
  <dcterms:modified xsi:type="dcterms:W3CDTF">2023-03-27T03:01:09Z</dcterms:modified>
  <cp:category/>
  <cp:version/>
  <cp:contentType/>
  <cp:contentStatus/>
</cp:coreProperties>
</file>